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ysemail.sharepoint.com/sites/healthcch/DCDPFiscal/Procurement/Procurements/2019 10 1 TOB IND EVALUATOR/"/>
    </mc:Choice>
  </mc:AlternateContent>
  <xr:revisionPtr revIDLastSave="0" documentId="8_{7652CFC8-40D2-4432-8396-8B84DB076EE0}" xr6:coauthVersionLast="31" xr6:coauthVersionMax="31" xr10:uidLastSave="{00000000-0000-0000-0000-000000000000}"/>
  <bookViews>
    <workbookView xWindow="0" yWindow="0" windowWidth="28800" windowHeight="11610" activeTab="1" xr2:uid="{00000000-000D-0000-FFFF-FFFF00000000}"/>
  </bookViews>
  <sheets>
    <sheet name="Instructions" sheetId="10" r:id="rId1"/>
    <sheet name="Input Bid" sheetId="8" r:id="rId2"/>
    <sheet name="Bid Calculation" sheetId="9" r:id="rId3"/>
    <sheet name="Summary of Project Costs" sheetId="6" r:id="rId4"/>
  </sheets>
  <definedNames>
    <definedName name="_xlnm.Print_Area" localSheetId="2">'Bid Calculation'!$A$1:$I$37</definedName>
    <definedName name="_xlnm.Print_Area" localSheetId="3">'Summary of Project Costs'!$A$1:$H$9</definedName>
  </definedNames>
  <calcPr calcId="179017"/>
</workbook>
</file>

<file path=xl/calcChain.xml><?xml version="1.0" encoding="utf-8"?>
<calcChain xmlns="http://schemas.openxmlformats.org/spreadsheetml/2006/main">
  <c r="B63" i="9" l="1"/>
  <c r="D86" i="9"/>
  <c r="C7" i="6" s="1"/>
  <c r="H7" i="6" s="1"/>
  <c r="C86" i="9"/>
  <c r="B86" i="9"/>
  <c r="B37" i="9"/>
  <c r="B54" i="9"/>
  <c r="D70" i="9"/>
  <c r="E70" i="9"/>
  <c r="D5" i="6" s="1"/>
  <c r="F70" i="9"/>
  <c r="G70" i="9"/>
  <c r="H70" i="9"/>
  <c r="D71" i="9"/>
  <c r="E71" i="9"/>
  <c r="F71" i="9"/>
  <c r="G71" i="9"/>
  <c r="H71" i="9"/>
  <c r="C70" i="9"/>
  <c r="C71" i="9"/>
  <c r="B70" i="9"/>
  <c r="B71" i="9"/>
  <c r="E68" i="9"/>
  <c r="F68" i="9"/>
  <c r="G68" i="9"/>
  <c r="H68" i="9"/>
  <c r="E69" i="9"/>
  <c r="F69" i="9"/>
  <c r="G69" i="9"/>
  <c r="H69" i="9"/>
  <c r="D69" i="9"/>
  <c r="C69" i="9"/>
  <c r="B69" i="9"/>
  <c r="D31" i="9"/>
  <c r="E31" i="9"/>
  <c r="F31" i="9"/>
  <c r="G31" i="9"/>
  <c r="H31" i="9"/>
  <c r="D32" i="9"/>
  <c r="E32" i="9"/>
  <c r="F32" i="9"/>
  <c r="G32" i="9"/>
  <c r="I32" i="9" s="1"/>
  <c r="H32" i="9"/>
  <c r="D33" i="9"/>
  <c r="E33" i="9"/>
  <c r="F33" i="9"/>
  <c r="G33" i="9"/>
  <c r="H33" i="9"/>
  <c r="D34" i="9"/>
  <c r="E34" i="9"/>
  <c r="F34" i="9"/>
  <c r="G34" i="9"/>
  <c r="H34" i="9"/>
  <c r="D35" i="9"/>
  <c r="E35" i="9"/>
  <c r="F35" i="9"/>
  <c r="G35" i="9"/>
  <c r="H35" i="9"/>
  <c r="E30" i="9"/>
  <c r="F30" i="9"/>
  <c r="G30" i="9"/>
  <c r="H30" i="9"/>
  <c r="D30" i="9"/>
  <c r="B31" i="9"/>
  <c r="C31" i="9"/>
  <c r="B32" i="9"/>
  <c r="C32" i="9"/>
  <c r="B33" i="9"/>
  <c r="C33" i="9"/>
  <c r="B34" i="9"/>
  <c r="C34" i="9"/>
  <c r="B35" i="9"/>
  <c r="C35" i="9"/>
  <c r="C30" i="9"/>
  <c r="B30" i="9"/>
  <c r="C18" i="9"/>
  <c r="C19" i="9"/>
  <c r="C20" i="9"/>
  <c r="C21" i="9"/>
  <c r="C22" i="9"/>
  <c r="C23" i="9"/>
  <c r="C24" i="9"/>
  <c r="C25" i="9"/>
  <c r="C26" i="9"/>
  <c r="C27" i="9"/>
  <c r="C28" i="9"/>
  <c r="B28" i="9"/>
  <c r="B27" i="9"/>
  <c r="B25" i="9"/>
  <c r="B26" i="9"/>
  <c r="B23" i="9"/>
  <c r="B24" i="9"/>
  <c r="B20" i="9"/>
  <c r="B21" i="9"/>
  <c r="B22" i="9"/>
  <c r="C17" i="9"/>
  <c r="B18" i="9"/>
  <c r="B19" i="9"/>
  <c r="B17" i="9"/>
  <c r="B84" i="9"/>
  <c r="C84" i="9"/>
  <c r="D84" i="9"/>
  <c r="E84" i="9"/>
  <c r="F84" i="9"/>
  <c r="G84" i="9"/>
  <c r="H84" i="9"/>
  <c r="B79" i="9"/>
  <c r="C79" i="9"/>
  <c r="D79" i="9"/>
  <c r="E79" i="9"/>
  <c r="I79" i="9" s="1"/>
  <c r="F79" i="9"/>
  <c r="G79" i="9"/>
  <c r="H79" i="9"/>
  <c r="B80" i="9"/>
  <c r="C80" i="9"/>
  <c r="D80" i="9"/>
  <c r="E80" i="9"/>
  <c r="F80" i="9"/>
  <c r="G80" i="9"/>
  <c r="H80" i="9"/>
  <c r="B81" i="9"/>
  <c r="C81" i="9"/>
  <c r="D81" i="9"/>
  <c r="E81" i="9"/>
  <c r="F81" i="9"/>
  <c r="G81" i="9"/>
  <c r="H81" i="9"/>
  <c r="B66" i="9"/>
  <c r="C66" i="9"/>
  <c r="D66" i="9"/>
  <c r="E66" i="9"/>
  <c r="F66" i="9"/>
  <c r="G66" i="9"/>
  <c r="H66" i="9"/>
  <c r="B62" i="9"/>
  <c r="C62" i="9"/>
  <c r="D62" i="9"/>
  <c r="E62" i="9"/>
  <c r="F62" i="9"/>
  <c r="G62" i="9"/>
  <c r="H62" i="9"/>
  <c r="B64" i="9"/>
  <c r="C64" i="9"/>
  <c r="D64" i="9"/>
  <c r="E64" i="9"/>
  <c r="F64" i="9"/>
  <c r="I64" i="9" s="1"/>
  <c r="G64" i="9"/>
  <c r="H64" i="9"/>
  <c r="B65" i="9"/>
  <c r="C65" i="9"/>
  <c r="D65" i="9"/>
  <c r="E65" i="9"/>
  <c r="F65" i="9"/>
  <c r="G65" i="9"/>
  <c r="I65" i="9" s="1"/>
  <c r="H65" i="9"/>
  <c r="B55" i="9"/>
  <c r="C55" i="9"/>
  <c r="D55" i="9"/>
  <c r="E55" i="9"/>
  <c r="F55" i="9"/>
  <c r="G55" i="9"/>
  <c r="H55" i="9"/>
  <c r="B56" i="9"/>
  <c r="C56" i="9"/>
  <c r="D56" i="9"/>
  <c r="E56" i="9"/>
  <c r="I56" i="9" s="1"/>
  <c r="F56" i="9"/>
  <c r="G56" i="9"/>
  <c r="H56" i="9"/>
  <c r="B57" i="9"/>
  <c r="C57" i="9"/>
  <c r="D57" i="9"/>
  <c r="E57" i="9"/>
  <c r="F57" i="9"/>
  <c r="G57" i="9"/>
  <c r="H57" i="9"/>
  <c r="B47" i="9"/>
  <c r="C47" i="9"/>
  <c r="D47" i="9"/>
  <c r="E47" i="9"/>
  <c r="F47" i="9"/>
  <c r="G47" i="9"/>
  <c r="H47" i="9"/>
  <c r="B48" i="9"/>
  <c r="C48" i="9"/>
  <c r="D48" i="9"/>
  <c r="E48" i="9"/>
  <c r="F48" i="9"/>
  <c r="G48" i="9"/>
  <c r="H48" i="9"/>
  <c r="B49" i="9"/>
  <c r="C49" i="9"/>
  <c r="D49" i="9"/>
  <c r="E49" i="9"/>
  <c r="F49" i="9"/>
  <c r="G49" i="9"/>
  <c r="H49" i="9"/>
  <c r="B50" i="9"/>
  <c r="C50" i="9"/>
  <c r="D50" i="9"/>
  <c r="E50" i="9"/>
  <c r="F50" i="9"/>
  <c r="G50" i="9"/>
  <c r="H50" i="9"/>
  <c r="B51" i="9"/>
  <c r="C51" i="9"/>
  <c r="D51" i="9"/>
  <c r="E51" i="9"/>
  <c r="F51" i="9"/>
  <c r="G51" i="9"/>
  <c r="H51" i="9"/>
  <c r="B52" i="9"/>
  <c r="C52" i="9"/>
  <c r="D52" i="9"/>
  <c r="E52" i="9"/>
  <c r="F52" i="9"/>
  <c r="G52" i="9"/>
  <c r="H52" i="9"/>
  <c r="B43" i="9"/>
  <c r="C43" i="9"/>
  <c r="D43" i="9"/>
  <c r="E43" i="9"/>
  <c r="F43" i="9"/>
  <c r="G43" i="9"/>
  <c r="H43" i="9"/>
  <c r="B44" i="9"/>
  <c r="C44" i="9"/>
  <c r="D44" i="9"/>
  <c r="E44" i="9"/>
  <c r="F44" i="9"/>
  <c r="G44" i="9"/>
  <c r="H44" i="9"/>
  <c r="B38" i="9"/>
  <c r="C38" i="9"/>
  <c r="D38" i="9"/>
  <c r="E38" i="9"/>
  <c r="F38" i="9"/>
  <c r="G38" i="9"/>
  <c r="I38" i="9" s="1"/>
  <c r="H38" i="9"/>
  <c r="B39" i="9"/>
  <c r="C39" i="9"/>
  <c r="D39" i="9"/>
  <c r="E39" i="9"/>
  <c r="F39" i="9"/>
  <c r="G39" i="9"/>
  <c r="H39" i="9"/>
  <c r="B40" i="9"/>
  <c r="C40" i="9"/>
  <c r="D40" i="9"/>
  <c r="E40" i="9"/>
  <c r="F40" i="9"/>
  <c r="G40" i="9"/>
  <c r="H40" i="9"/>
  <c r="D26" i="9"/>
  <c r="E26" i="9"/>
  <c r="F26" i="9"/>
  <c r="G26" i="9"/>
  <c r="H26" i="9"/>
  <c r="D27" i="9"/>
  <c r="E27" i="9"/>
  <c r="F27" i="9"/>
  <c r="G27" i="9"/>
  <c r="H27" i="9"/>
  <c r="D28" i="9"/>
  <c r="E28" i="9"/>
  <c r="F28" i="9"/>
  <c r="I28" i="9" s="1"/>
  <c r="G28" i="9"/>
  <c r="H28" i="9"/>
  <c r="D18" i="9"/>
  <c r="E18" i="9"/>
  <c r="F18" i="9"/>
  <c r="G18" i="9"/>
  <c r="H18" i="9"/>
  <c r="D19" i="9"/>
  <c r="E19" i="9"/>
  <c r="F19" i="9"/>
  <c r="G19" i="9"/>
  <c r="H19" i="9"/>
  <c r="D20" i="9"/>
  <c r="E20" i="9"/>
  <c r="F20" i="9"/>
  <c r="G20" i="9"/>
  <c r="I20" i="9" s="1"/>
  <c r="H20" i="9"/>
  <c r="D21" i="9"/>
  <c r="E21" i="9"/>
  <c r="F21" i="9"/>
  <c r="G21" i="9"/>
  <c r="H21" i="9"/>
  <c r="D22" i="9"/>
  <c r="E22" i="9"/>
  <c r="F22" i="9"/>
  <c r="G22" i="9"/>
  <c r="H22" i="9"/>
  <c r="D23" i="9"/>
  <c r="E23" i="9"/>
  <c r="F23" i="9"/>
  <c r="G23" i="9"/>
  <c r="H23" i="9"/>
  <c r="D24" i="9"/>
  <c r="E24" i="9"/>
  <c r="F24" i="9"/>
  <c r="G24" i="9"/>
  <c r="H24" i="9"/>
  <c r="D25" i="9"/>
  <c r="E25" i="9"/>
  <c r="F25" i="9"/>
  <c r="G25" i="9"/>
  <c r="H25" i="9"/>
  <c r="B11" i="9"/>
  <c r="C11" i="9"/>
  <c r="D11" i="9"/>
  <c r="E11" i="9"/>
  <c r="F11" i="9"/>
  <c r="G11" i="9"/>
  <c r="I11" i="9" s="1"/>
  <c r="H11" i="9"/>
  <c r="B12" i="9"/>
  <c r="C12" i="9"/>
  <c r="D12" i="9"/>
  <c r="E12" i="9"/>
  <c r="F12" i="9"/>
  <c r="G12" i="9"/>
  <c r="H12" i="9"/>
  <c r="B13" i="9"/>
  <c r="C13" i="9"/>
  <c r="D13" i="9"/>
  <c r="E13" i="9"/>
  <c r="I13" i="9" s="1"/>
  <c r="F13" i="9"/>
  <c r="G13" i="9"/>
  <c r="H13" i="9"/>
  <c r="B14" i="9"/>
  <c r="C14" i="9"/>
  <c r="D14" i="9"/>
  <c r="E14" i="9"/>
  <c r="F14" i="9"/>
  <c r="I14" i="9" s="1"/>
  <c r="G14" i="9"/>
  <c r="H14" i="9"/>
  <c r="B15" i="9"/>
  <c r="C15" i="9"/>
  <c r="D15" i="9"/>
  <c r="E15" i="9"/>
  <c r="F15" i="9"/>
  <c r="G15" i="9"/>
  <c r="I15" i="9" s="1"/>
  <c r="H15" i="9"/>
  <c r="D74" i="9"/>
  <c r="E74" i="9"/>
  <c r="F74" i="9"/>
  <c r="I74" i="9" s="1"/>
  <c r="G74" i="9"/>
  <c r="H74" i="9"/>
  <c r="D75" i="9"/>
  <c r="E75" i="9"/>
  <c r="F75" i="9"/>
  <c r="G75" i="9"/>
  <c r="H75" i="9"/>
  <c r="D76" i="9"/>
  <c r="I76" i="9" s="1"/>
  <c r="E76" i="9"/>
  <c r="F76" i="9"/>
  <c r="G76" i="9"/>
  <c r="H76" i="9"/>
  <c r="E73" i="9"/>
  <c r="F73" i="9"/>
  <c r="G73" i="9"/>
  <c r="H73" i="9"/>
  <c r="D73" i="9"/>
  <c r="G60" i="9"/>
  <c r="D61" i="9"/>
  <c r="E61" i="9"/>
  <c r="F61" i="9"/>
  <c r="G61" i="9"/>
  <c r="H61" i="9"/>
  <c r="E59" i="9"/>
  <c r="F59" i="9"/>
  <c r="G59" i="9"/>
  <c r="H59" i="9"/>
  <c r="D59" i="9"/>
  <c r="I59" i="9" s="1"/>
  <c r="H60" i="9"/>
  <c r="F60" i="9"/>
  <c r="E60" i="9"/>
  <c r="C60" i="9"/>
  <c r="B60" i="9"/>
  <c r="B61" i="9"/>
  <c r="C61" i="9"/>
  <c r="D60" i="9"/>
  <c r="D37" i="9"/>
  <c r="D68" i="9"/>
  <c r="D83" i="9"/>
  <c r="D78" i="9"/>
  <c r="E83" i="9"/>
  <c r="F83" i="9"/>
  <c r="G83" i="9"/>
  <c r="H83" i="9"/>
  <c r="I83" i="9" s="1"/>
  <c r="C83" i="9"/>
  <c r="B83" i="9"/>
  <c r="E78" i="9"/>
  <c r="F78" i="9"/>
  <c r="G78" i="9"/>
  <c r="H78" i="9"/>
  <c r="C78" i="9"/>
  <c r="B78" i="9"/>
  <c r="B74" i="9"/>
  <c r="C74" i="9"/>
  <c r="B75" i="9"/>
  <c r="C75" i="9"/>
  <c r="B76" i="9"/>
  <c r="C76" i="9"/>
  <c r="C73" i="9"/>
  <c r="B73" i="9"/>
  <c r="C68" i="9"/>
  <c r="B68" i="9"/>
  <c r="C59" i="9"/>
  <c r="B59" i="9"/>
  <c r="E54" i="9"/>
  <c r="F54" i="9"/>
  <c r="G54" i="9"/>
  <c r="H54" i="9"/>
  <c r="D54" i="9"/>
  <c r="C54" i="9"/>
  <c r="E46" i="9"/>
  <c r="F46" i="9"/>
  <c r="G46" i="9"/>
  <c r="H46" i="9"/>
  <c r="D46" i="9"/>
  <c r="C46" i="9"/>
  <c r="B46" i="9"/>
  <c r="E42" i="9"/>
  <c r="F42" i="9"/>
  <c r="G42" i="9"/>
  <c r="H42" i="9"/>
  <c r="D42" i="9"/>
  <c r="C42" i="9"/>
  <c r="B42" i="9"/>
  <c r="E37" i="9"/>
  <c r="F37" i="9"/>
  <c r="G37" i="9"/>
  <c r="H37" i="9"/>
  <c r="C37" i="9"/>
  <c r="E17" i="9"/>
  <c r="F17" i="9"/>
  <c r="G17" i="9"/>
  <c r="I17" i="9" s="1"/>
  <c r="H17" i="9"/>
  <c r="D17" i="9"/>
  <c r="C10" i="9"/>
  <c r="B10" i="9"/>
  <c r="E10" i="9"/>
  <c r="F10" i="9"/>
  <c r="G10" i="9"/>
  <c r="H10" i="9"/>
  <c r="G3" i="6" s="1"/>
  <c r="D10" i="9"/>
  <c r="D4" i="9"/>
  <c r="C9" i="6"/>
  <c r="F5" i="6"/>
  <c r="E5" i="6"/>
  <c r="I31" i="9" l="1"/>
  <c r="I60" i="9"/>
  <c r="I39" i="9"/>
  <c r="D3" i="6"/>
  <c r="I12" i="9"/>
  <c r="I55" i="9"/>
  <c r="I35" i="9"/>
  <c r="I71" i="9"/>
  <c r="I24" i="9"/>
  <c r="I22" i="9"/>
  <c r="I44" i="9"/>
  <c r="I42" i="9"/>
  <c r="I78" i="9"/>
  <c r="I23" i="9"/>
  <c r="I19" i="9"/>
  <c r="F3" i="6"/>
  <c r="I75" i="9"/>
  <c r="I25" i="9"/>
  <c r="I21" i="9"/>
  <c r="I18" i="9"/>
  <c r="I27" i="9"/>
  <c r="I40" i="9"/>
  <c r="I43" i="9"/>
  <c r="I81" i="9"/>
  <c r="I80" i="9"/>
  <c r="I30" i="9"/>
  <c r="I34" i="9"/>
  <c r="I33" i="9"/>
  <c r="I69" i="9"/>
  <c r="I68" i="9"/>
  <c r="I70" i="9"/>
  <c r="I26" i="9"/>
  <c r="I66" i="9"/>
  <c r="I84" i="9"/>
  <c r="G5" i="6"/>
  <c r="C3" i="6"/>
  <c r="F6" i="6"/>
  <c r="I49" i="9"/>
  <c r="I57" i="9"/>
  <c r="I10" i="9"/>
  <c r="I73" i="9"/>
  <c r="C5" i="6"/>
  <c r="E6" i="6"/>
  <c r="G6" i="6"/>
  <c r="E3" i="6"/>
  <c r="F4" i="6"/>
  <c r="G87" i="9"/>
  <c r="I62" i="9"/>
  <c r="I37" i="9"/>
  <c r="I54" i="9"/>
  <c r="D4" i="6"/>
  <c r="I61" i="9"/>
  <c r="C6" i="6"/>
  <c r="D6" i="6"/>
  <c r="I47" i="9"/>
  <c r="I48" i="9"/>
  <c r="H87" i="9"/>
  <c r="G4" i="6"/>
  <c r="C4" i="6"/>
  <c r="E4" i="6"/>
  <c r="I51" i="9"/>
  <c r="F87" i="9"/>
  <c r="I52" i="9"/>
  <c r="I50" i="9"/>
  <c r="D87" i="9"/>
  <c r="E87" i="9"/>
  <c r="I46" i="9"/>
  <c r="D8" i="6" l="1"/>
  <c r="F8" i="6"/>
  <c r="H5" i="6"/>
  <c r="H6" i="6"/>
  <c r="H3" i="6"/>
  <c r="C8" i="6"/>
  <c r="E8" i="6"/>
  <c r="G8" i="6"/>
  <c r="H4" i="6"/>
  <c r="I87" i="9"/>
  <c r="H8" i="6" l="1"/>
</calcChain>
</file>

<file path=xl/sharedStrings.xml><?xml version="1.0" encoding="utf-8"?>
<sst xmlns="http://schemas.openxmlformats.org/spreadsheetml/2006/main" count="322" uniqueCount="201">
  <si>
    <r>
      <t>Please use the instructions below to complete the Bid Form found on the Input Bid (</t>
    </r>
    <r>
      <rPr>
        <b/>
        <sz val="10"/>
        <color rgb="FF00B050"/>
        <rFont val="Arial"/>
        <family val="2"/>
      </rPr>
      <t>GREEN</t>
    </r>
    <r>
      <rPr>
        <b/>
        <sz val="10"/>
        <rFont val="Arial"/>
        <family val="2"/>
      </rPr>
      <t xml:space="preserve"> </t>
    </r>
    <r>
      <rPr>
        <b/>
        <sz val="10"/>
        <color rgb="FF00B050"/>
        <rFont val="Arial"/>
        <family val="2"/>
      </rPr>
      <t>TAB</t>
    </r>
    <r>
      <rPr>
        <b/>
        <sz val="10"/>
        <rFont val="Arial"/>
        <family val="2"/>
      </rPr>
      <t>)</t>
    </r>
  </si>
  <si>
    <r>
      <rPr>
        <b/>
        <u/>
        <sz val="18"/>
        <rFont val="Arial"/>
        <family val="2"/>
      </rPr>
      <t>INSTRUCTIONS</t>
    </r>
    <r>
      <rPr>
        <b/>
        <sz val="18"/>
        <rFont val="Arial"/>
        <family val="2"/>
      </rPr>
      <t xml:space="preserve"> FOR THE BID FORM</t>
    </r>
  </si>
  <si>
    <t>Bid Price Item  By Deliverable</t>
  </si>
  <si>
    <t>Year 1</t>
  </si>
  <si>
    <t xml:space="preserve">Year 2 </t>
  </si>
  <si>
    <t xml:space="preserve">Year 3 </t>
  </si>
  <si>
    <t xml:space="preserve">Year 4 </t>
  </si>
  <si>
    <t xml:space="preserve">Year 5 </t>
  </si>
  <si>
    <r>
      <t xml:space="preserve">PLEASE NOTE: </t>
    </r>
    <r>
      <rPr>
        <b/>
        <u/>
        <sz val="10"/>
        <rFont val="Arial"/>
        <family val="2"/>
      </rPr>
      <t>On the Bid Form (</t>
    </r>
    <r>
      <rPr>
        <b/>
        <u/>
        <sz val="10"/>
        <color rgb="FF00B050"/>
        <rFont val="Arial"/>
        <family val="2"/>
      </rPr>
      <t>GREEN TAB</t>
    </r>
    <r>
      <rPr>
        <b/>
        <u/>
        <sz val="10"/>
        <rFont val="Arial"/>
        <family val="2"/>
      </rPr>
      <t>)</t>
    </r>
    <r>
      <rPr>
        <b/>
        <sz val="10"/>
        <rFont val="Arial"/>
        <family val="2"/>
      </rPr>
      <t xml:space="preserve">, only enter data in the </t>
    </r>
    <r>
      <rPr>
        <b/>
        <sz val="10"/>
        <color theme="3" tint="0.39997558519241921"/>
        <rFont val="Arial"/>
        <family val="2"/>
      </rPr>
      <t>BLUE</t>
    </r>
    <r>
      <rPr>
        <b/>
        <sz val="10"/>
        <rFont val="Arial"/>
        <family val="2"/>
      </rPr>
      <t xml:space="preserve"> shaded cells</t>
    </r>
  </si>
  <si>
    <t>Independent Evaluation</t>
  </si>
  <si>
    <t>DO NOT ENTER DATA IN THIS ROW</t>
  </si>
  <si>
    <t>Evaluation Studies</t>
  </si>
  <si>
    <t>D.1.1 Media Tracking and Evaluation Studies</t>
  </si>
  <si>
    <t>DO NOT ENTER DATA IN THIS SPACE</t>
  </si>
  <si>
    <r>
      <t xml:space="preserve">Enter your annual cost for </t>
    </r>
    <r>
      <rPr>
        <b/>
        <u/>
        <sz val="10"/>
        <rFont val="Arial"/>
        <family val="2"/>
      </rPr>
      <t>pre-testing/formative research</t>
    </r>
    <r>
      <rPr>
        <sz val="10"/>
        <rFont val="Arial"/>
        <family val="2"/>
      </rPr>
      <t xml:space="preserve"> (Study Proposal, Data Collection, and Management Brief)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</si>
  <si>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 xml:space="preserve">Enter your annual cost for </t>
    </r>
    <r>
      <rPr>
        <b/>
        <sz val="10"/>
        <rFont val="Arial"/>
        <family val="2"/>
      </rPr>
      <t>evaluation</t>
    </r>
    <r>
      <rPr>
        <sz val="10"/>
        <rFont val="Arial"/>
        <family val="2"/>
      </rPr>
      <t xml:space="preserve"> of </t>
    </r>
    <r>
      <rPr>
        <b/>
        <sz val="10"/>
        <rFont val="Arial"/>
        <family val="2"/>
      </rPr>
      <t>each</t>
    </r>
    <r>
      <rPr>
        <sz val="10"/>
        <rFont val="Arial"/>
        <family val="2"/>
      </rPr>
      <t xml:space="preserve"> tobacco-related ad (Study Proposal, Data Collection, and Management Brief)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</si>
  <si>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t>D.1.2 Community Programs: Health Systems for a Tobacco Free New York (HSTFNY) and the New York State Smokers' Quitline</t>
  </si>
  <si>
    <r>
      <t xml:space="preserve">Enter your annual cost for </t>
    </r>
    <r>
      <rPr>
        <b/>
        <sz val="10"/>
        <rFont val="Arial"/>
        <family val="2"/>
      </rPr>
      <t>evaluation and reporting of HSTFNY Grantees</t>
    </r>
    <r>
      <rPr>
        <sz val="10"/>
        <rFont val="Arial"/>
        <family val="2"/>
      </rPr>
      <t xml:space="preserve"> (Study Proposal, Data Collection, and Management Brief)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</si>
  <si>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>Evaluate and Report on Progress made by HSTFNY Grantees -</t>
    </r>
    <r>
      <rPr>
        <b/>
        <sz val="10"/>
        <rFont val="Arial"/>
        <family val="2"/>
      </rPr>
      <t>Study proposal</t>
    </r>
    <r>
      <rPr>
        <sz val="10"/>
        <rFont val="Arial"/>
        <family val="2"/>
      </rPr>
      <t xml:space="preserve">    </t>
    </r>
  </si>
  <si>
    <r>
      <t>Evaluate and Report on Progress made by HSTFNY Grantees -</t>
    </r>
    <r>
      <rPr>
        <b/>
        <sz val="10"/>
        <rFont val="Arial"/>
        <family val="2"/>
      </rPr>
      <t>Data collection</t>
    </r>
    <r>
      <rPr>
        <sz val="10"/>
        <rFont val="Arial"/>
        <family val="2"/>
      </rPr>
      <t xml:space="preserve">    </t>
    </r>
  </si>
  <si>
    <r>
      <t xml:space="preserve">Evaluate and Report on Progress made by HSTFNY Grantee   -    </t>
    </r>
    <r>
      <rPr>
        <b/>
        <sz val="10"/>
        <rFont val="Arial"/>
        <family val="2"/>
      </rPr>
      <t>Management brief summarizing results and a PowerPoint with full study results</t>
    </r>
    <r>
      <rPr>
        <sz val="10"/>
        <rFont val="Arial"/>
        <family val="2"/>
      </rPr>
      <t xml:space="preserve"> </t>
    </r>
  </si>
  <si>
    <r>
      <t xml:space="preserve">Enter your annual cost for the </t>
    </r>
    <r>
      <rPr>
        <b/>
        <sz val="10"/>
        <rFont val="Arial"/>
        <family val="2"/>
      </rPr>
      <t xml:space="preserve">the ad hoc health systems study </t>
    </r>
    <r>
      <rPr>
        <sz val="10"/>
        <rFont val="Arial"/>
        <family val="2"/>
      </rPr>
      <t xml:space="preserve">(Study Proposal, Data Collection, and Management Brief)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</si>
  <si>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 xml:space="preserve">Ad hoc health systems study - </t>
    </r>
    <r>
      <rPr>
        <b/>
        <sz val="10"/>
        <rFont val="Arial"/>
        <family val="2"/>
      </rPr>
      <t>Study proposal</t>
    </r>
  </si>
  <si>
    <r>
      <t xml:space="preserve">Ad hoc health systems study - </t>
    </r>
    <r>
      <rPr>
        <b/>
        <sz val="10"/>
        <rFont val="Arial"/>
        <family val="2"/>
      </rPr>
      <t>Data collection</t>
    </r>
  </si>
  <si>
    <r>
      <t xml:space="preserve">Ad hoc health systems study - </t>
    </r>
    <r>
      <rPr>
        <b/>
        <sz val="10"/>
        <rFont val="Arial"/>
        <family val="2"/>
      </rPr>
      <t xml:space="preserve">Management brief summarizing results and a PowerPoint with full study results </t>
    </r>
  </si>
  <si>
    <r>
      <t xml:space="preserve">Enter your cost for the </t>
    </r>
    <r>
      <rPr>
        <b/>
        <sz val="10"/>
        <rFont val="Arial"/>
        <family val="2"/>
      </rPr>
      <t>annual report on reach, utilization, and effectiveness of the Quitline</t>
    </r>
    <r>
      <rPr>
        <sz val="10"/>
        <rFont val="Arial"/>
        <family val="2"/>
      </rPr>
      <t xml:space="preserve"> (Study Proposal, Data Collection, and Management Brieft)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</si>
  <si>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 xml:space="preserve">Report Annually on reach, utilization, and effectiveness of the Quitline - </t>
    </r>
    <r>
      <rPr>
        <b/>
        <sz val="10"/>
        <rFont val="Arial"/>
        <family val="2"/>
      </rPr>
      <t xml:space="preserve">Study proposal </t>
    </r>
    <r>
      <rPr>
        <sz val="10"/>
        <rFont val="Arial"/>
        <family val="2"/>
      </rPr>
      <t xml:space="preserve">   </t>
    </r>
  </si>
  <si>
    <r>
      <t xml:space="preserve">Report Annually on reach, utilization, and effectiveness of the Quitline - </t>
    </r>
    <r>
      <rPr>
        <b/>
        <sz val="10"/>
        <rFont val="Arial"/>
        <family val="2"/>
      </rPr>
      <t>Data collection</t>
    </r>
    <r>
      <rPr>
        <sz val="10"/>
        <rFont val="Arial"/>
        <family val="2"/>
      </rPr>
      <t xml:space="preserve">  </t>
    </r>
  </si>
  <si>
    <r>
      <t xml:space="preserve">Report Annually on reach, utilization, and effectiveness of the Quitline - </t>
    </r>
    <r>
      <rPr>
        <b/>
        <sz val="10"/>
        <rFont val="Arial"/>
        <family val="2"/>
      </rPr>
      <t>Management brief summarizing results  and a PowerPont with full study results</t>
    </r>
  </si>
  <si>
    <r>
      <t xml:space="preserve">Enter your cost for the </t>
    </r>
    <r>
      <rPr>
        <b/>
        <sz val="10"/>
        <rFont val="Arial"/>
        <family val="2"/>
      </rPr>
      <t>annual report on the Quitlines efforts to refer patients back to providers</t>
    </r>
    <r>
      <rPr>
        <sz val="10"/>
        <rFont val="Arial"/>
        <family val="2"/>
      </rPr>
      <t xml:space="preserve"> (Study Proposal, Data Collection, and Management Brieft)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</si>
  <si>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 xml:space="preserve">Report Annually on the Quitlines efforts to refer patients back to their providers and inform callers about available insurance benefits for cessation - </t>
    </r>
    <r>
      <rPr>
        <b/>
        <sz val="10"/>
        <rFont val="Arial"/>
        <family val="2"/>
      </rPr>
      <t xml:space="preserve">Study proposal </t>
    </r>
    <r>
      <rPr>
        <sz val="10"/>
        <rFont val="Arial"/>
        <family val="2"/>
      </rPr>
      <t xml:space="preserve"> </t>
    </r>
  </si>
  <si>
    <r>
      <t xml:space="preserve">Report Annually on the Quitlines efforts to refer patients back to their providers and inform callers about available insurance benefits for cessation - </t>
    </r>
    <r>
      <rPr>
        <b/>
        <sz val="10"/>
        <rFont val="Arial"/>
        <family val="2"/>
      </rPr>
      <t>Data collection</t>
    </r>
  </si>
  <si>
    <r>
      <t xml:space="preserve">Report Annually on the Quitlines efforts to refer patients back to their providers and inform callers about available insurance benefits for cessation   -   </t>
    </r>
    <r>
      <rPr>
        <b/>
        <sz val="10"/>
        <rFont val="Arial"/>
        <family val="2"/>
      </rPr>
      <t xml:space="preserve">Management brief summarizing results and a PowerPoint with full study results                                                                 </t>
    </r>
  </si>
  <si>
    <t>D.1.3 Community Programs: Advancing Tobacco Free Communities</t>
  </si>
  <si>
    <r>
      <t xml:space="preserve">Enter your annual costs to </t>
    </r>
    <r>
      <rPr>
        <b/>
        <sz val="10"/>
        <rFont val="Arial"/>
        <family val="2"/>
      </rPr>
      <t>conduct a study to measure the impact of community programs on the tobacco environment across New York State</t>
    </r>
    <r>
      <rPr>
        <sz val="10"/>
        <rFont val="Arial"/>
        <family val="2"/>
      </rPr>
      <t xml:space="preserve"> (Study Proposal, Data Collection, and Management Brief)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rFont val="Arial"/>
        <family val="2"/>
      </rPr>
      <t xml:space="preserve"> shaded cells</t>
    </r>
  </si>
  <si>
    <r>
      <t xml:space="preserve">Conduct a study to measure the impact of community programs on the tobacco environment across New York State - </t>
    </r>
    <r>
      <rPr>
        <b/>
        <sz val="10"/>
        <rFont val="Arial"/>
        <family val="2"/>
      </rPr>
      <t>Study proposal</t>
    </r>
  </si>
  <si>
    <r>
      <t xml:space="preserve">Conduct a study to measure the impact of community programs on the tobacco environment across New York State - </t>
    </r>
    <r>
      <rPr>
        <b/>
        <sz val="10"/>
        <rFont val="Arial"/>
        <family val="2"/>
      </rPr>
      <t>Data collection</t>
    </r>
  </si>
  <si>
    <r>
      <t xml:space="preserve">Conduct a study to measure the impact of community programs on the tobacco environment across New York State - </t>
    </r>
    <r>
      <rPr>
        <b/>
        <sz val="10"/>
        <rFont val="Arial"/>
        <family val="2"/>
      </rPr>
      <t>Management brief summarizing results and a PowerPoint with full study results</t>
    </r>
  </si>
  <si>
    <r>
      <t>Enter your cost for</t>
    </r>
    <r>
      <rPr>
        <b/>
        <sz val="10"/>
        <rFont val="Arial"/>
        <family val="2"/>
      </rPr>
      <t xml:space="preserve"> each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semi-annual focus group</t>
    </r>
    <r>
      <rPr>
        <sz val="10"/>
        <rFont val="Arial"/>
        <family val="2"/>
      </rPr>
      <t xml:space="preserve"> (Study Proposal, Data Collection, and Management Brief)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rFont val="Arial"/>
        <family val="2"/>
      </rPr>
      <t xml:space="preserve"> shaded cells</t>
    </r>
  </si>
  <si>
    <r>
      <t xml:space="preserve">Semi-annual focus groups on emerging topics - </t>
    </r>
    <r>
      <rPr>
        <b/>
        <sz val="10"/>
        <rFont val="Arial"/>
        <family val="2"/>
      </rPr>
      <t>Study proposal</t>
    </r>
  </si>
  <si>
    <r>
      <t xml:space="preserve">Semi-annual focus groups on emerging topics - </t>
    </r>
    <r>
      <rPr>
        <b/>
        <sz val="10"/>
        <rFont val="Arial"/>
        <family val="2"/>
      </rPr>
      <t>Data collection</t>
    </r>
  </si>
  <si>
    <r>
      <t xml:space="preserve">Semi-annual focus groups on emerging topics - </t>
    </r>
    <r>
      <rPr>
        <b/>
        <sz val="10"/>
        <rFont val="Arial"/>
        <family val="2"/>
      </rPr>
      <t>Management brief summarizing results and PowerPoint with full study results</t>
    </r>
  </si>
  <si>
    <t>D.1.4 New York Adult Tobacco Survey</t>
  </si>
  <si>
    <r>
      <t>Enter your cost for the</t>
    </r>
    <r>
      <rPr>
        <b/>
        <sz val="10"/>
        <rFont val="Arial"/>
        <family val="2"/>
      </rPr>
      <t xml:space="preserve"> annual ATS data collection plan of the Adult Tobacco Survey</t>
    </r>
    <r>
      <rPr>
        <sz val="10"/>
        <rFont val="Arial"/>
        <family val="2"/>
      </rPr>
      <t xml:space="preserve">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</si>
  <si>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 xml:space="preserve">Estimate the costs for conducting an Adult Tobacco Survey - </t>
    </r>
    <r>
      <rPr>
        <b/>
        <sz val="10"/>
        <rFont val="Arial"/>
        <family val="2"/>
      </rPr>
      <t xml:space="preserve">Annual ATS data collection plan including  proposed updates to the survey instrument        </t>
    </r>
    <r>
      <rPr>
        <sz val="10"/>
        <rFont val="Arial"/>
        <family val="2"/>
      </rPr>
      <t xml:space="preserve">                                              </t>
    </r>
  </si>
  <si>
    <r>
      <t>Enter your cost for conducting the</t>
    </r>
    <r>
      <rPr>
        <b/>
        <sz val="10"/>
        <rFont val="Arial"/>
        <family val="2"/>
      </rPr>
      <t xml:space="preserve"> annual ATS data collection of the Adult Tobacco Survey</t>
    </r>
    <r>
      <rPr>
        <sz val="10"/>
        <rFont val="Arial"/>
        <family val="2"/>
      </rPr>
      <t xml:space="preserve">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</si>
  <si>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rPr>
        <sz val="10"/>
        <rFont val="Arial"/>
        <family val="2"/>
      </rPr>
      <t xml:space="preserve">Estimate the costs for conducting an Adult Tobacco Survey - </t>
    </r>
    <r>
      <rPr>
        <b/>
        <sz val="10"/>
        <rFont val="Arial"/>
        <family val="2"/>
      </rPr>
      <t>Annual data collection</t>
    </r>
  </si>
  <si>
    <r>
      <t xml:space="preserve">Enter your cost for </t>
    </r>
    <r>
      <rPr>
        <b/>
        <sz val="10"/>
        <rFont val="Arial"/>
        <family val="2"/>
      </rPr>
      <t>each</t>
    </r>
    <r>
      <rPr>
        <sz val="10"/>
        <rFont val="Arial"/>
        <family val="2"/>
      </rPr>
      <t xml:space="preserve"> of the</t>
    </r>
    <r>
      <rPr>
        <b/>
        <sz val="10"/>
        <rFont val="Arial"/>
        <family val="2"/>
      </rPr>
      <t xml:space="preserve"> Quarterly analytic dataset</t>
    </r>
    <r>
      <rPr>
        <sz val="10"/>
        <rFont val="Arial"/>
        <family val="2"/>
      </rPr>
      <t>s</t>
    </r>
    <r>
      <rPr>
        <b/>
        <sz val="10"/>
        <rFont val="Arial"/>
        <family val="2"/>
      </rPr>
      <t xml:space="preserve"> of the Adult Tobacco Survey</t>
    </r>
    <r>
      <rPr>
        <sz val="10"/>
        <rFont val="Arial"/>
        <family val="2"/>
      </rPr>
      <t xml:space="preserve">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</si>
  <si>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 xml:space="preserve">Estimate the costs for conducting an Adult Tobacco Survey - </t>
    </r>
    <r>
      <rPr>
        <b/>
        <sz val="10"/>
        <rFont val="Arial"/>
        <family val="2"/>
      </rPr>
      <t xml:space="preserve">Quarterly analytic datasets </t>
    </r>
    <r>
      <rPr>
        <sz val="10"/>
        <rFont val="Arial"/>
        <family val="2"/>
      </rPr>
      <t xml:space="preserve">      </t>
    </r>
  </si>
  <si>
    <r>
      <t xml:space="preserve">Enter your cost for the </t>
    </r>
    <r>
      <rPr>
        <b/>
        <sz val="10"/>
        <rFont val="Arial"/>
        <family val="2"/>
      </rPr>
      <t>annual analytic and public use datasets and codebook of the Adult Tobacco Survey</t>
    </r>
    <r>
      <rPr>
        <sz val="10"/>
        <rFont val="Arial"/>
        <family val="2"/>
      </rPr>
      <t xml:space="preserve">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</si>
  <si>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 xml:space="preserve">Estimate the costs for conducting an Adult Tobacco Survey - </t>
    </r>
    <r>
      <rPr>
        <b/>
        <sz val="10"/>
        <rFont val="Arial"/>
        <family val="2"/>
      </rPr>
      <t>Annual analytic and public use datasets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and Annual Codebook </t>
    </r>
  </si>
  <si>
    <t>Surveillance Activities</t>
  </si>
  <si>
    <t>D.1.5 New York National Comparison Adult Tobacco Survey (NY NATS)</t>
  </si>
  <si>
    <r>
      <t xml:space="preserve">Enter your annual costs for conducting the </t>
    </r>
    <r>
      <rPr>
        <b/>
        <sz val="10"/>
        <rFont val="Arial"/>
        <family val="2"/>
      </rPr>
      <t>New York National Comparison Adult Tobacco Survey</t>
    </r>
    <r>
      <rPr>
        <sz val="10"/>
        <rFont val="Arial"/>
        <family val="2"/>
      </rPr>
      <t xml:space="preserve"> (Data Collection Plan, Data Collection, and Analytic Dataset and Codebook)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</si>
  <si>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 xml:space="preserve">Estimate the costs for conducting a New York National Comparison Adult Tobacco Survey  -  </t>
    </r>
    <r>
      <rPr>
        <b/>
        <sz val="10"/>
        <rFont val="Arial"/>
        <family val="2"/>
      </rPr>
      <t xml:space="preserve">Annual NY NATS data collection plan including proposed updates to the survey instrument  </t>
    </r>
  </si>
  <si>
    <r>
      <rPr>
        <sz val="10"/>
        <rFont val="Arial"/>
        <family val="2"/>
      </rPr>
      <t xml:space="preserve">Estimate the costs for conducting a New York National Comparison Adult Tobacco Survey - </t>
    </r>
    <r>
      <rPr>
        <b/>
        <sz val="10"/>
        <rFont val="Arial"/>
        <family val="2"/>
      </rPr>
      <t>Annual data collection</t>
    </r>
  </si>
  <si>
    <r>
      <t xml:space="preserve">Estimate the costs for conducting a New York National Comparison Adult Tobacco Survey - </t>
    </r>
    <r>
      <rPr>
        <b/>
        <sz val="10"/>
        <rFont val="Arial"/>
        <family val="2"/>
      </rPr>
      <t>Annual analytic dataset and codebook</t>
    </r>
  </si>
  <si>
    <t>D.1.6 New York Youth Tobacco Survey (NT YTS)</t>
  </si>
  <si>
    <t xml:space="preserve">D.1.7 Retail Advertising of Tobacco Survey  </t>
  </si>
  <si>
    <t xml:space="preserve">D.1.8 Local Opinion Leader Survey  </t>
  </si>
  <si>
    <t>D.1.9 Ad hoc surveillance study</t>
  </si>
  <si>
    <r>
      <t xml:space="preserve">Enter your annual cost for the </t>
    </r>
    <r>
      <rPr>
        <b/>
        <sz val="10"/>
        <rFont val="Arial"/>
        <family val="2"/>
      </rPr>
      <t>Ad hoc surveillance study</t>
    </r>
    <r>
      <rPr>
        <sz val="10"/>
        <rFont val="Arial"/>
        <family val="2"/>
      </rPr>
      <t xml:space="preserve"> (Study Proposal, Data Collection, and Management Brief)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</si>
  <si>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 xml:space="preserve">Ad hoc surveillance study - </t>
    </r>
    <r>
      <rPr>
        <b/>
        <sz val="10"/>
        <rFont val="Arial"/>
        <family val="2"/>
      </rPr>
      <t>Study proposal</t>
    </r>
  </si>
  <si>
    <r>
      <t xml:space="preserve">Ad hoc surveillance study - </t>
    </r>
    <r>
      <rPr>
        <b/>
        <sz val="10"/>
        <rFont val="Arial"/>
        <family val="2"/>
      </rPr>
      <t>Data collection</t>
    </r>
  </si>
  <si>
    <r>
      <t xml:space="preserve">Ad hoc surveillance study - </t>
    </r>
    <r>
      <rPr>
        <b/>
        <sz val="10"/>
        <rFont val="Arial"/>
        <family val="2"/>
      </rPr>
      <t>Management brief summarizing results and PowerPoint with full study results</t>
    </r>
  </si>
  <si>
    <t>Web Based Monitoring of Grantees</t>
  </si>
  <si>
    <t>D.1.10 Web-Based Monitoring of Grantees</t>
  </si>
  <si>
    <r>
      <t xml:space="preserve">Enter your cost for the </t>
    </r>
    <r>
      <rPr>
        <b/>
        <sz val="10"/>
        <rFont val="Arial"/>
        <family val="2"/>
      </rPr>
      <t>development and maintenance of a web-based reporting system</t>
    </r>
    <r>
      <rPr>
        <sz val="10"/>
        <rFont val="Arial"/>
        <family val="2"/>
      </rPr>
      <t xml:space="preserve">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</si>
  <si>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>Web-Based Performance Monitoring System-</t>
    </r>
    <r>
      <rPr>
        <b/>
        <sz val="10"/>
        <rFont val="Arial"/>
        <family val="2"/>
      </rPr>
      <t xml:space="preserve">Development and maintenance of a web-based reporting system </t>
    </r>
  </si>
  <si>
    <r>
      <t xml:space="preserve">Enter your cost for the </t>
    </r>
    <r>
      <rPr>
        <b/>
        <sz val="10"/>
        <rFont val="Arial"/>
        <family val="2"/>
      </rPr>
      <t>development of a usermanul and annual updates</t>
    </r>
    <r>
      <rPr>
        <sz val="10"/>
        <rFont val="Arial"/>
        <family val="2"/>
      </rPr>
      <t xml:space="preserve">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</si>
  <si>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 xml:space="preserve">Web-Based Performance Monitoring System - </t>
    </r>
    <r>
      <rPr>
        <b/>
        <sz val="10"/>
        <rFont val="Arial"/>
        <family val="2"/>
      </rPr>
      <t>Develop a user manual and provide annual updates</t>
    </r>
  </si>
  <si>
    <r>
      <t xml:space="preserve">Enter your cost for </t>
    </r>
    <r>
      <rPr>
        <b/>
        <sz val="10"/>
        <rFont val="Arial"/>
        <family val="2"/>
      </rPr>
      <t xml:space="preserve">providing monthly technical assistance and training to TCP grantees for </t>
    </r>
    <r>
      <rPr>
        <sz val="10"/>
        <rFont val="Arial"/>
        <family val="2"/>
      </rPr>
      <t xml:space="preserve">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</si>
  <si>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 xml:space="preserve">Web-Based Performance Monitoring System - </t>
    </r>
    <r>
      <rPr>
        <b/>
        <sz val="10"/>
        <rFont val="Arial"/>
        <family val="2"/>
      </rPr>
      <t>Provide monthly technical assistance and training to TCP grantees.</t>
    </r>
  </si>
  <si>
    <r>
      <t xml:space="preserve">Enter your annual cost for </t>
    </r>
    <r>
      <rPr>
        <b/>
        <sz val="10"/>
        <rFont val="Arial"/>
        <family val="2"/>
      </rPr>
      <t>each progress toward outcome report</t>
    </r>
    <r>
      <rPr>
        <sz val="10"/>
        <rFont val="Arial"/>
        <family val="2"/>
      </rPr>
      <t xml:space="preserve">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</si>
  <si>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 xml:space="preserve">Web-Based Performance Monitoring System - </t>
    </r>
    <r>
      <rPr>
        <b/>
        <sz val="10"/>
        <rFont val="Arial"/>
        <family val="2"/>
      </rPr>
      <t>Progress toward outcome reports</t>
    </r>
  </si>
  <si>
    <t>Reports and Manuscripts</t>
  </si>
  <si>
    <t>D.1.11 Annual Evaluation Report - required by statue to be submitted by the Department to the Governor and New York State Legislature by September 1 of each year</t>
  </si>
  <si>
    <r>
      <t xml:space="preserve">Enter your cost for the </t>
    </r>
    <r>
      <rPr>
        <b/>
        <sz val="10"/>
        <rFont val="Arial"/>
        <family val="2"/>
      </rPr>
      <t>Detailed Outline of the Annual Evaluation Report</t>
    </r>
    <r>
      <rPr>
        <sz val="10"/>
        <rFont val="Arial"/>
        <family val="2"/>
      </rPr>
      <t xml:space="preserve">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</si>
  <si>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t>Detailed outline due the second week of March each year</t>
  </si>
  <si>
    <r>
      <t xml:space="preserve">Enter your cost for the </t>
    </r>
    <r>
      <rPr>
        <b/>
        <sz val="10"/>
        <rFont val="Arial"/>
        <family val="2"/>
      </rPr>
      <t>First Draft of the Annual Evaluation Report</t>
    </r>
    <r>
      <rPr>
        <sz val="10"/>
        <rFont val="Arial"/>
        <family val="2"/>
      </rPr>
      <t xml:space="preserve">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</si>
  <si>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t xml:space="preserve">First draft due the second week of May each year  </t>
  </si>
  <si>
    <r>
      <t xml:space="preserve">Enter your cost for the </t>
    </r>
    <r>
      <rPr>
        <b/>
        <sz val="10"/>
        <rFont val="Arial"/>
        <family val="2"/>
      </rPr>
      <t>Approved Second Draft of the Annual Evaluation Report</t>
    </r>
    <r>
      <rPr>
        <sz val="10"/>
        <rFont val="Arial"/>
        <family val="2"/>
      </rPr>
      <t xml:space="preserve">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</si>
  <si>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t xml:space="preserve">TCP-approved second draft due July 1 of each year  </t>
  </si>
  <si>
    <r>
      <t xml:space="preserve">Enter your cost for the </t>
    </r>
    <r>
      <rPr>
        <b/>
        <sz val="10"/>
        <rFont val="Arial"/>
        <family val="2"/>
      </rPr>
      <t>Approved Final Draft of the Annual Evaluation Report</t>
    </r>
    <r>
      <rPr>
        <sz val="10"/>
        <rFont val="Arial"/>
        <family val="2"/>
      </rPr>
      <t xml:space="preserve">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</si>
  <si>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t>Department approved final draft due the end of August each year</t>
  </si>
  <si>
    <t>D.1.12 Topical/Thematic Reports</t>
  </si>
  <si>
    <r>
      <t xml:space="preserve">Enter your annual cost for the </t>
    </r>
    <r>
      <rPr>
        <b/>
        <sz val="10"/>
        <rFont val="Arial"/>
        <family val="2"/>
      </rPr>
      <t xml:space="preserve">Key Outcome Indicator (KOI) Report </t>
    </r>
    <r>
      <rPr>
        <sz val="10"/>
        <rFont val="Arial"/>
        <family val="2"/>
      </rPr>
      <t xml:space="preserve">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</si>
  <si>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t>Annual Key Outcome Indicator  (KOI) report </t>
  </si>
  <si>
    <r>
      <t xml:space="preserve">Enter your cost for </t>
    </r>
    <r>
      <rPr>
        <b/>
        <sz val="10"/>
        <rFont val="Arial"/>
        <family val="2"/>
      </rPr>
      <t>each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Quarterly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KOI Report</t>
    </r>
    <r>
      <rPr>
        <sz val="10"/>
        <rFont val="Arial"/>
        <family val="2"/>
      </rPr>
      <t xml:space="preserve">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</si>
  <si>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t>Quarterly Key Outcome Indicator (KOI) report for ATS and NATS</t>
  </si>
  <si>
    <r>
      <t xml:space="preserve">Enter your cost for </t>
    </r>
    <r>
      <rPr>
        <b/>
        <sz val="10"/>
        <rFont val="Arial"/>
        <family val="2"/>
      </rPr>
      <t>each Study Proposal on the Topical Reports</t>
    </r>
    <r>
      <rPr>
        <sz val="10"/>
        <rFont val="Arial"/>
        <family val="2"/>
      </rPr>
      <t xml:space="preserve">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</si>
  <si>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>Topical Reports -</t>
    </r>
    <r>
      <rPr>
        <b/>
        <sz val="10"/>
        <rFont val="Arial"/>
        <family val="2"/>
      </rPr>
      <t xml:space="preserve"> Report proposal</t>
    </r>
  </si>
  <si>
    <r>
      <t xml:space="preserve">Enter your cost for </t>
    </r>
    <r>
      <rPr>
        <b/>
        <sz val="10"/>
        <rFont val="Arial"/>
        <family val="2"/>
      </rPr>
      <t>each Final Report on the Topical Reports</t>
    </r>
    <r>
      <rPr>
        <sz val="10"/>
        <rFont val="Arial"/>
        <family val="2"/>
      </rPr>
      <t xml:space="preserve">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</si>
  <si>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 xml:space="preserve">Topical reports - </t>
    </r>
    <r>
      <rPr>
        <b/>
        <sz val="10"/>
        <rFont val="Arial"/>
        <family val="2"/>
      </rPr>
      <t>Final report</t>
    </r>
  </si>
  <si>
    <t>D.1.13 Manuscripts</t>
  </si>
  <si>
    <r>
      <t xml:space="preserve">Enter your cost for the </t>
    </r>
    <r>
      <rPr>
        <b/>
        <sz val="10"/>
        <rFont val="Arial"/>
        <family val="2"/>
      </rPr>
      <t>Study Proposal</t>
    </r>
    <r>
      <rPr>
        <sz val="10"/>
        <rFont val="Arial"/>
        <family val="2"/>
      </rPr>
      <t xml:space="preserve"> of </t>
    </r>
    <r>
      <rPr>
        <b/>
        <sz val="10"/>
        <rFont val="Arial"/>
        <family val="2"/>
      </rPr>
      <t>each</t>
    </r>
    <r>
      <rPr>
        <sz val="10"/>
        <rFont val="Arial"/>
        <family val="2"/>
      </rPr>
      <t xml:space="preserve"> manuscripst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</si>
  <si>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 xml:space="preserve">Four manuscripts for publication in peer-reviewed journals in collaboration with the program leadership each year - </t>
    </r>
    <r>
      <rPr>
        <b/>
        <sz val="10"/>
        <rFont val="Arial"/>
        <family val="2"/>
      </rPr>
      <t>Manuscript proposals</t>
    </r>
  </si>
  <si>
    <r>
      <t xml:space="preserve">Enter your cost for </t>
    </r>
    <r>
      <rPr>
        <b/>
        <sz val="10"/>
        <rFont val="Arial"/>
        <family val="2"/>
      </rPr>
      <t>each Full Manuscript</t>
    </r>
    <r>
      <rPr>
        <sz val="10"/>
        <rFont val="Arial"/>
        <family val="2"/>
      </rPr>
      <t xml:space="preserve">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</si>
  <si>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 xml:space="preserve">Four manuscripts for publication in peer-reviewed journals in collaboration with the program leadership each year - </t>
    </r>
    <r>
      <rPr>
        <b/>
        <sz val="10"/>
        <rFont val="Arial"/>
        <family val="2"/>
      </rPr>
      <t>Full manuscripts</t>
    </r>
  </si>
  <si>
    <t>Implementation Plan</t>
  </si>
  <si>
    <t>D.1.14 Implementation Plan</t>
  </si>
  <si>
    <r>
      <t xml:space="preserve">Enter your cost for the </t>
    </r>
    <r>
      <rPr>
        <b/>
        <sz val="10"/>
        <rFont val="Arial"/>
        <family val="2"/>
      </rPr>
      <t>Implementation Plan</t>
    </r>
    <r>
      <rPr>
        <sz val="10"/>
        <rFont val="Arial"/>
        <family val="2"/>
      </rPr>
      <t xml:space="preserve">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</si>
  <si>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t>Implementation plan and timeline for accomplishing all contract deliverables (4.1.1 through 4.1.13); Year 1</t>
  </si>
  <si>
    <t>BIDDER: Enter name here</t>
  </si>
  <si>
    <t>DOH</t>
  </si>
  <si>
    <r>
      <t xml:space="preserve">Pre-testing/formative research of 12 ads annually   -  </t>
    </r>
    <r>
      <rPr>
        <b/>
        <sz val="10"/>
        <rFont val="Arial"/>
        <family val="2"/>
      </rPr>
      <t xml:space="preserve">Study proposal </t>
    </r>
    <r>
      <rPr>
        <sz val="10"/>
        <rFont val="Arial"/>
        <family val="2"/>
      </rPr>
      <t xml:space="preserve"> </t>
    </r>
  </si>
  <si>
    <r>
      <t xml:space="preserve">Pre-testing/formative research of 12 ads annually   -  </t>
    </r>
    <r>
      <rPr>
        <b/>
        <sz val="10"/>
        <rFont val="Arial"/>
        <family val="2"/>
      </rPr>
      <t>Data collection</t>
    </r>
  </si>
  <si>
    <r>
      <t xml:space="preserve">Pre-testing/formative research of 12 ads annually -   </t>
    </r>
    <r>
      <rPr>
        <b/>
        <sz val="10"/>
        <rFont val="Arial"/>
        <family val="2"/>
      </rPr>
      <t xml:space="preserve">Management brief summarizing study results and a PowerPoint with full study results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</si>
  <si>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Evaluation of a campaign of 3-4 tobacco-related ads  -  </t>
    </r>
    <r>
      <rPr>
        <b/>
        <sz val="10"/>
        <rFont val="Arial"/>
        <family val="2"/>
      </rPr>
      <t xml:space="preserve">Study proposal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</si>
  <si>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Evaluation of a campaign of 3-4 tobacco-related ads  -  </t>
    </r>
    <r>
      <rPr>
        <b/>
        <sz val="10"/>
        <rFont val="Arial"/>
        <family val="2"/>
      </rPr>
      <t>Data collection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</t>
    </r>
  </si>
  <si>
    <r>
      <t xml:space="preserve">Evaluation of a campaign of 3-4 tobacco-related ads   -   </t>
    </r>
    <r>
      <rPr>
        <b/>
        <sz val="10"/>
        <rFont val="Arial"/>
        <family val="2"/>
      </rPr>
      <t>Management brief summarizing study results and a PowerPoint with full study results</t>
    </r>
    <r>
      <rPr>
        <sz val="10"/>
        <rFont val="Arial"/>
        <family val="2"/>
      </rPr>
      <t xml:space="preserve">              </t>
    </r>
  </si>
  <si>
    <r>
      <t xml:space="preserve">Evaluate and Report on Progress made by HSTFNY Grantees  -  </t>
    </r>
    <r>
      <rPr>
        <b/>
        <sz val="10"/>
        <rFont val="Arial"/>
        <family val="2"/>
      </rPr>
      <t>Study proposal</t>
    </r>
    <r>
      <rPr>
        <sz val="10"/>
        <rFont val="Arial"/>
        <family val="2"/>
      </rPr>
      <t xml:space="preserve">    </t>
    </r>
  </si>
  <si>
    <r>
      <t xml:space="preserve">Evaluate and Report on Progress made by HSTFNY Grantees  -  </t>
    </r>
    <r>
      <rPr>
        <b/>
        <sz val="10"/>
        <rFont val="Arial"/>
        <family val="2"/>
      </rPr>
      <t>Data collection</t>
    </r>
    <r>
      <rPr>
        <sz val="10"/>
        <rFont val="Arial"/>
        <family val="2"/>
      </rPr>
      <t xml:space="preserve">    </t>
    </r>
  </si>
  <si>
    <r>
      <t xml:space="preserve">Report Annually on reach, utilization, and effectiveness of the Quitline   -   </t>
    </r>
    <r>
      <rPr>
        <b/>
        <sz val="10"/>
        <rFont val="Arial"/>
        <family val="2"/>
      </rPr>
      <t xml:space="preserve">Study proposal </t>
    </r>
    <r>
      <rPr>
        <sz val="10"/>
        <rFont val="Arial"/>
        <family val="2"/>
      </rPr>
      <t xml:space="preserve">   </t>
    </r>
  </si>
  <si>
    <r>
      <t xml:space="preserve">Report Annually on reach, utilization, and effectiveness of the Quitline   -   </t>
    </r>
    <r>
      <rPr>
        <b/>
        <sz val="10"/>
        <rFont val="Arial"/>
        <family val="2"/>
      </rPr>
      <t>Data collection</t>
    </r>
    <r>
      <rPr>
        <sz val="10"/>
        <rFont val="Arial"/>
        <family val="2"/>
      </rPr>
      <t xml:space="preserve">  </t>
    </r>
  </si>
  <si>
    <r>
      <t xml:space="preserve">Report Annually on reach, utilization, and effectiveness of the Quitline   -   </t>
    </r>
    <r>
      <rPr>
        <b/>
        <sz val="10"/>
        <rFont val="Arial"/>
        <family val="2"/>
      </rPr>
      <t>Management brief summarizing results  and a PowerPont with full study results</t>
    </r>
  </si>
  <si>
    <r>
      <t xml:space="preserve">Report Annually on the Quitlines efforts to refer patients back to their providers and inform callers about available insurance benefits for cessation  -  </t>
    </r>
    <r>
      <rPr>
        <b/>
        <sz val="10"/>
        <rFont val="Arial"/>
        <family val="2"/>
      </rPr>
      <t xml:space="preserve">Study proposal </t>
    </r>
    <r>
      <rPr>
        <sz val="10"/>
        <rFont val="Arial"/>
        <family val="2"/>
      </rPr>
      <t xml:space="preserve"> </t>
    </r>
  </si>
  <si>
    <r>
      <t xml:space="preserve">Report Annually on the Quitlines efforts to refer patients back to their providers and inform callers about available insurance benefits for cessation  -  </t>
    </r>
    <r>
      <rPr>
        <b/>
        <sz val="10"/>
        <rFont val="Arial"/>
        <family val="2"/>
      </rPr>
      <t>Data collection</t>
    </r>
  </si>
  <si>
    <r>
      <t xml:space="preserve">Conduct a study to measure the impact of community programs on the tobacco environment across New York State   -  </t>
    </r>
    <r>
      <rPr>
        <b/>
        <sz val="10"/>
        <rFont val="Arial"/>
        <family val="2"/>
      </rPr>
      <t xml:space="preserve">Study proposal  </t>
    </r>
  </si>
  <si>
    <r>
      <t xml:space="preserve">Conduct a study to measure the impact of community programs on the tobacco environment across New York State   - </t>
    </r>
    <r>
      <rPr>
        <b/>
        <sz val="10"/>
        <rFont val="Arial"/>
        <family val="2"/>
      </rPr>
      <t xml:space="preserve"> Data collection</t>
    </r>
  </si>
  <si>
    <r>
      <t xml:space="preserve">Conduct a study to measure the impact of community programs on the tobacco environment across New York State  - </t>
    </r>
    <r>
      <rPr>
        <b/>
        <sz val="10"/>
        <rFont val="Arial"/>
        <family val="2"/>
      </rPr>
      <t xml:space="preserve"> Management brief summarizing results and a PowerPoint with full study results</t>
    </r>
  </si>
  <si>
    <r>
      <t>Semi-annual focus groups on emerging topics -</t>
    </r>
    <r>
      <rPr>
        <b/>
        <sz val="10"/>
        <rFont val="Arial"/>
        <family val="2"/>
      </rPr>
      <t xml:space="preserve"> Data collection</t>
    </r>
  </si>
  <si>
    <t xml:space="preserve"> Surveillance Activities</t>
  </si>
  <si>
    <r>
      <t xml:space="preserve">Conduct an Adult Tobacco Survey - </t>
    </r>
    <r>
      <rPr>
        <b/>
        <sz val="10"/>
        <rFont val="Arial"/>
        <family val="2"/>
      </rPr>
      <t xml:space="preserve">Annual ATS data collection plan including  proposed updates to the survey instrument        </t>
    </r>
    <r>
      <rPr>
        <sz val="10"/>
        <rFont val="Arial"/>
        <family val="2"/>
      </rPr>
      <t xml:space="preserve">                                              </t>
    </r>
  </si>
  <si>
    <r>
      <rPr>
        <sz val="10"/>
        <rFont val="Arial"/>
        <family val="2"/>
      </rPr>
      <t xml:space="preserve">Conduct an Adult Tobacco Survey - </t>
    </r>
    <r>
      <rPr>
        <b/>
        <sz val="10"/>
        <rFont val="Arial"/>
        <family val="2"/>
      </rPr>
      <t>Annual data collection</t>
    </r>
  </si>
  <si>
    <r>
      <t xml:space="preserve">Conduct an Adult Tobacco Survey  -  </t>
    </r>
    <r>
      <rPr>
        <b/>
        <sz val="10"/>
        <rFont val="Arial"/>
        <family val="2"/>
      </rPr>
      <t xml:space="preserve">Quarterly analytic datasets </t>
    </r>
    <r>
      <rPr>
        <sz val="10"/>
        <rFont val="Arial"/>
        <family val="2"/>
      </rPr>
      <t xml:space="preserve">      </t>
    </r>
  </si>
  <si>
    <r>
      <t xml:space="preserve">Conduct an Adult Tobacco Survey  -  </t>
    </r>
    <r>
      <rPr>
        <b/>
        <sz val="10"/>
        <rFont val="Arial"/>
        <family val="2"/>
      </rPr>
      <t>Annual analytic and public use datasets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and annual codebook </t>
    </r>
  </si>
  <si>
    <r>
      <t xml:space="preserve">Conduct a New York National Comparison Adult Tobacco Survey  -  </t>
    </r>
    <r>
      <rPr>
        <b/>
        <sz val="10"/>
        <rFont val="Arial"/>
        <family val="2"/>
      </rPr>
      <t xml:space="preserve">Annual NY NATS data collection plan including proposed updates to the survey instrument  </t>
    </r>
  </si>
  <si>
    <r>
      <t>Conduct a New York National Comparison Adult Tobacco Survey -</t>
    </r>
    <r>
      <rPr>
        <b/>
        <sz val="10"/>
        <rFont val="Arial"/>
        <family val="2"/>
      </rPr>
      <t xml:space="preserve"> Annual data collection</t>
    </r>
  </si>
  <si>
    <r>
      <t xml:space="preserve">Conduct a New York National Comparison Adult Tobacco Survey  -  </t>
    </r>
    <r>
      <rPr>
        <b/>
        <sz val="10"/>
        <rFont val="Arial"/>
        <family val="2"/>
      </rPr>
      <t xml:space="preserve"> Annual analytic dataset and codebook</t>
    </r>
  </si>
  <si>
    <t>D.1.10 Web Based Monitoring of Grantees</t>
  </si>
  <si>
    <r>
      <t xml:space="preserve">Web-Based Performance Monitoring System- </t>
    </r>
    <r>
      <rPr>
        <b/>
        <sz val="10"/>
        <rFont val="Arial"/>
        <family val="2"/>
      </rPr>
      <t xml:space="preserve">Development and maintenance of a web-based reporting system </t>
    </r>
  </si>
  <si>
    <r>
      <t xml:space="preserve">Web-based Performance Monitoring System - </t>
    </r>
    <r>
      <rPr>
        <b/>
        <sz val="10"/>
        <rFont val="Arial"/>
        <family val="2"/>
      </rPr>
      <t>Develop a user manual  and provide annual updates</t>
    </r>
  </si>
  <si>
    <r>
      <t>Web-based Performance Monitoring System -</t>
    </r>
    <r>
      <rPr>
        <b/>
        <sz val="10"/>
        <rFont val="Arial"/>
        <family val="2"/>
      </rPr>
      <t>Provide monthly technical assistance and training to TCP grantees</t>
    </r>
  </si>
  <si>
    <r>
      <t xml:space="preserve">Web-based Performance Monitoring System - </t>
    </r>
    <r>
      <rPr>
        <b/>
        <sz val="10"/>
        <rFont val="Arial"/>
        <family val="2"/>
      </rPr>
      <t>Progress toward outcome reports</t>
    </r>
  </si>
  <si>
    <t>D.1.11 Annual Evaluation Report  -  required by statue to be submitted by the Department to the Governor and New York State Legislature by September 1 of each year</t>
  </si>
  <si>
    <r>
      <rPr>
        <sz val="10"/>
        <rFont val="Arial"/>
        <family val="2"/>
      </rPr>
      <t xml:space="preserve">Topical Reports </t>
    </r>
    <r>
      <rPr>
        <b/>
        <sz val="10"/>
        <rFont val="Arial"/>
        <family val="2"/>
      </rPr>
      <t>- Report Proposal</t>
    </r>
  </si>
  <si>
    <r>
      <t xml:space="preserve">Topical Reports - </t>
    </r>
    <r>
      <rPr>
        <b/>
        <sz val="10"/>
        <rFont val="Arial"/>
        <family val="2"/>
      </rPr>
      <t>Final Report</t>
    </r>
  </si>
  <si>
    <t>Implementation plan and timeline for accomplishing all contract deliverables (4.1.1 through 4.1.13); Year 1.</t>
  </si>
  <si>
    <t>Signature:</t>
  </si>
  <si>
    <t>Date:</t>
  </si>
  <si>
    <r>
      <t xml:space="preserve">TEMPLATE INSTRUCTIONS FOUND ON </t>
    </r>
    <r>
      <rPr>
        <b/>
        <sz val="10"/>
        <color rgb="FFC00000"/>
        <rFont val="Arial"/>
        <family val="2"/>
      </rPr>
      <t>RED</t>
    </r>
    <r>
      <rPr>
        <b/>
        <sz val="10"/>
        <rFont val="Arial"/>
        <family val="2"/>
      </rPr>
      <t xml:space="preserve"> TAB WITHIN THIS EXCEL FILE LABELED "Instructions"</t>
    </r>
  </si>
  <si>
    <t>Computation of Bidder's Total Raw Score and Percentage</t>
  </si>
  <si>
    <t xml:space="preserve">To be Evaluated by DOH ONLY. </t>
  </si>
  <si>
    <r>
      <t xml:space="preserve">DO NOT ENTER INFORMATION ON THIS FORM. THIS FORM WILL BE POPULATED FROM YOUR INPUT BID </t>
    </r>
    <r>
      <rPr>
        <b/>
        <sz val="10"/>
        <color rgb="FF00B050"/>
        <rFont val="Arial"/>
        <family val="2"/>
      </rPr>
      <t>(GREEN TAB)</t>
    </r>
    <r>
      <rPr>
        <b/>
        <sz val="10"/>
        <color rgb="FFFF0000"/>
        <rFont val="Arial"/>
        <family val="2"/>
      </rPr>
      <t xml:space="preserve"> </t>
    </r>
  </si>
  <si>
    <t xml:space="preserve">BIDDER: </t>
  </si>
  <si>
    <t>Deliverable</t>
  </si>
  <si>
    <t xml:space="preserve">Year 1 </t>
  </si>
  <si>
    <t>Year 2</t>
  </si>
  <si>
    <t>Year 3</t>
  </si>
  <si>
    <t>Year 4</t>
  </si>
  <si>
    <t>Year 5</t>
  </si>
  <si>
    <t>Total 5 Years</t>
  </si>
  <si>
    <t>Annual Cost</t>
  </si>
  <si>
    <t>Five Year Cost</t>
  </si>
  <si>
    <t>Deliverable 1 - Evaluation Studies</t>
  </si>
  <si>
    <t>D.1.6 New York Youth Tobacco Survey (NY YTS)</t>
  </si>
  <si>
    <t>Total Costs--Annual and Five Year</t>
  </si>
  <si>
    <t>Project Costs By Year</t>
  </si>
  <si>
    <t>Description</t>
  </si>
  <si>
    <t>Five Year Total</t>
  </si>
  <si>
    <t>Grand Total</t>
  </si>
  <si>
    <t>BIDDER</t>
  </si>
  <si>
    <r>
      <t xml:space="preserve">Pre-testing/formative research of 12 ads annually  - </t>
    </r>
    <r>
      <rPr>
        <b/>
        <sz val="10"/>
        <rFont val="Arial"/>
        <family val="2"/>
      </rPr>
      <t xml:space="preserve">Study proposal </t>
    </r>
    <r>
      <rPr>
        <sz val="10"/>
        <rFont val="Arial"/>
        <family val="2"/>
      </rPr>
      <t xml:space="preserve"> </t>
    </r>
  </si>
  <si>
    <r>
      <t xml:space="preserve">Pre-testing/formative research of 12 ads annually  - </t>
    </r>
    <r>
      <rPr>
        <b/>
        <sz val="10"/>
        <rFont val="Arial"/>
        <family val="2"/>
      </rPr>
      <t>Data collection</t>
    </r>
  </si>
  <si>
    <r>
      <t xml:space="preserve">Evaluation of a campaign of 3-4 tobacco-related ads - </t>
    </r>
    <r>
      <rPr>
        <b/>
        <sz val="10"/>
        <rFont val="Arial"/>
        <family val="2"/>
      </rPr>
      <t xml:space="preserve">Study proposal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</si>
  <si>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Evaluation of a campaign of 3-4 tobacco-related ads - </t>
    </r>
    <r>
      <rPr>
        <b/>
        <sz val="10"/>
        <rFont val="Arial"/>
        <family val="2"/>
      </rPr>
      <t>Data collection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</t>
    </r>
  </si>
  <si>
    <r>
      <t xml:space="preserve">Evaluation of a campaign of 3-4 tobacco-related ads -   </t>
    </r>
    <r>
      <rPr>
        <b/>
        <sz val="10"/>
        <rFont val="Arial"/>
        <family val="2"/>
      </rPr>
      <t>Management brief summarizing study results and a PowerPoint with full study results</t>
    </r>
    <r>
      <rPr>
        <sz val="10"/>
        <rFont val="Arial"/>
        <family val="2"/>
      </rPr>
      <t xml:space="preserve">              </t>
    </r>
  </si>
  <si>
    <t>Quantity per year</t>
  </si>
  <si>
    <t xml:space="preserve">RFP 18047 INDEPENDENT EVALUATION OF THE NEW YORK TOBACCO CONTROL PROGRAM </t>
  </si>
  <si>
    <r>
      <t xml:space="preserve">Estimate the costs for survey preparation for NY YTS in Years 2 and 4 - </t>
    </r>
    <r>
      <rPr>
        <b/>
        <sz val="10"/>
        <rFont val="Arial"/>
        <family val="2"/>
      </rPr>
      <t>Data collection plan</t>
    </r>
  </si>
  <si>
    <r>
      <t xml:space="preserve">Enter your annual costs for </t>
    </r>
    <r>
      <rPr>
        <b/>
        <sz val="10"/>
        <rFont val="Arial"/>
        <family val="2"/>
      </rPr>
      <t>preparing the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New York Youth Tobacco Survey in Years  2 and 4 </t>
    </r>
    <r>
      <rPr>
        <sz val="10"/>
        <rFont val="Arial"/>
        <family val="2"/>
      </rPr>
      <t xml:space="preserve">(Data Collection Plan, School Sample, Instrument Development, and Recruitment of Schools) for each designated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</si>
  <si>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 xml:space="preserve">Estimate the costs for survey preparation for NY YTS in Years 2 and 4 - </t>
    </r>
    <r>
      <rPr>
        <b/>
        <sz val="10"/>
        <rFont val="Arial"/>
        <family val="2"/>
      </rPr>
      <t>School sample selection</t>
    </r>
  </si>
  <si>
    <r>
      <t xml:space="preserve">Estimate the costs for survey preparation for NY YTS in Years 2 and 4 - </t>
    </r>
    <r>
      <rPr>
        <b/>
        <sz val="10"/>
        <rFont val="Arial"/>
        <family val="2"/>
      </rPr>
      <t>Instrument development</t>
    </r>
    <r>
      <rPr>
        <sz val="10"/>
        <rFont val="Arial"/>
        <family val="2"/>
      </rPr>
      <t xml:space="preserve">                                                                  </t>
    </r>
  </si>
  <si>
    <r>
      <t xml:space="preserve">Estimate the costs for survey preparation for NY YTS in Years 2 and 4 - </t>
    </r>
    <r>
      <rPr>
        <b/>
        <sz val="10"/>
        <rFont val="Arial"/>
        <family val="2"/>
      </rPr>
      <t>Recruitment of schools</t>
    </r>
    <r>
      <rPr>
        <sz val="10"/>
        <rFont val="Arial"/>
        <family val="2"/>
      </rPr>
      <t xml:space="preserve">                                                                       </t>
    </r>
  </si>
  <si>
    <r>
      <t xml:space="preserve">Enter your annual costs for </t>
    </r>
    <r>
      <rPr>
        <b/>
        <sz val="10"/>
        <rFont val="Arial"/>
        <family val="2"/>
      </rPr>
      <t>conducting the New York Youth Tobacco Survey in Years 1, 3, and 5</t>
    </r>
    <r>
      <rPr>
        <sz val="10"/>
        <rFont val="Arial"/>
        <family val="2"/>
      </rPr>
      <t xml:space="preserve"> (Field staff training, Data Collection and Delivery of analytic and public use datasets and codebooks) for each designated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rFont val="Arial"/>
        <family val="2"/>
      </rPr>
      <t xml:space="preserve"> shaded cells</t>
    </r>
  </si>
  <si>
    <r>
      <t xml:space="preserve">Enter your annual cost for the </t>
    </r>
    <r>
      <rPr>
        <b/>
        <sz val="10"/>
        <rFont val="Arial"/>
        <family val="2"/>
      </rPr>
      <t>Retail Advertising of Tobacco Survey in Years 2 and 4</t>
    </r>
    <r>
      <rPr>
        <sz val="10"/>
        <rFont val="Arial"/>
        <family val="2"/>
      </rPr>
      <t xml:space="preserve"> (Study Proposal, Data Collection, Management Brief, and Dataset and Codebook) for each designated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rFont val="Arial"/>
        <family val="2"/>
      </rPr>
      <t xml:space="preserve"> shaded cells</t>
    </r>
  </si>
  <si>
    <r>
      <t xml:space="preserve">Propose a sampling strategy and data collection that will track advertising, and product displays in a sample of 5% of licensed tobacco retailers in NY stratified by region (NYC, NYS excluding NYC, and NYS) and outlet type in Years 2 and 4   -  </t>
    </r>
    <r>
      <rPr>
        <b/>
        <sz val="10"/>
        <rFont val="Arial"/>
        <family val="2"/>
      </rPr>
      <t xml:space="preserve">Biennial study proposal    </t>
    </r>
  </si>
  <si>
    <r>
      <t xml:space="preserve">Propose a sampling strategy and data collection that will track advertising, and product displays in a sample of 5% of licensed tobacco retailers in NY stratified by region (NYC, NYS excluding NYC, and NYS) and outlet type in Years 2 and 4   -  </t>
    </r>
    <r>
      <rPr>
        <b/>
        <sz val="10"/>
        <rFont val="Arial"/>
        <family val="2"/>
      </rPr>
      <t>Data collection</t>
    </r>
  </si>
  <si>
    <r>
      <t xml:space="preserve">Propose a sampling strategy and data collection that will track advertising, and product displays in a sample of 5% of licensed tobacco retailers in NY stratified by region (NYC, NYS excluding NYC, and NYS) and outlet type in years 2 and 4  -  </t>
    </r>
    <r>
      <rPr>
        <b/>
        <sz val="10"/>
        <rFont val="Arial"/>
        <family val="2"/>
      </rPr>
      <t>Dataset and codebook</t>
    </r>
    <r>
      <rPr>
        <sz val="10"/>
        <rFont val="Arial"/>
        <family val="2"/>
      </rPr>
      <t xml:space="preserve">  </t>
    </r>
  </si>
  <si>
    <r>
      <t xml:space="preserve">Enter your annual cost </t>
    </r>
    <r>
      <rPr>
        <b/>
        <sz val="10"/>
        <rFont val="Arial"/>
        <family val="2"/>
      </rPr>
      <t xml:space="preserve">(for year 1, 3 and 5 only) </t>
    </r>
    <r>
      <rPr>
        <sz val="10"/>
        <rFont val="Arial"/>
        <family val="2"/>
      </rPr>
      <t xml:space="preserve">for </t>
    </r>
    <r>
      <rPr>
        <b/>
        <sz val="10"/>
        <rFont val="Arial"/>
        <family val="2"/>
      </rPr>
      <t>Conducting the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Local Opion Leader Survey</t>
    </r>
    <r>
      <rPr>
        <sz val="10"/>
        <rFont val="Arial"/>
        <family val="2"/>
      </rPr>
      <t xml:space="preserve"> (Study Proposal, Data Collection, Management Brief, and Dataset and Codebook) for each year in the </t>
    </r>
    <r>
      <rPr>
        <b/>
        <sz val="10"/>
        <color theme="3" tint="0.39997558519241921"/>
        <rFont val="Arial"/>
        <family val="2"/>
      </rPr>
      <t>BLUE</t>
    </r>
    <r>
      <rPr>
        <sz val="10"/>
        <color theme="3" tint="0.39997558519241921"/>
        <rFont val="Arial"/>
        <family val="2"/>
      </rPr>
      <t xml:space="preserve"> </t>
    </r>
    <r>
      <rPr>
        <sz val="10"/>
        <rFont val="Arial"/>
        <family val="2"/>
      </rPr>
      <t>shaded cells</t>
    </r>
  </si>
  <si>
    <r>
      <t>Survey preparation for NY YTS in Years 2 and 4  -</t>
    </r>
    <r>
      <rPr>
        <b/>
        <sz val="10"/>
        <rFont val="Arial"/>
        <family val="2"/>
      </rPr>
      <t xml:space="preserve">  Data collection plan</t>
    </r>
  </si>
  <si>
    <r>
      <t xml:space="preserve">Survey preparation for NY YTS in Years 2 and 4  -  </t>
    </r>
    <r>
      <rPr>
        <b/>
        <sz val="10"/>
        <rFont val="Arial"/>
        <family val="2"/>
      </rPr>
      <t xml:space="preserve"> School sample selection</t>
    </r>
  </si>
  <si>
    <r>
      <t>Survey preparation for NY YTS in Years 2 and 4  -</t>
    </r>
    <r>
      <rPr>
        <b/>
        <sz val="10"/>
        <rFont val="Arial"/>
        <family val="2"/>
      </rPr>
      <t xml:space="preserve">  Instrument development</t>
    </r>
    <r>
      <rPr>
        <sz val="10"/>
        <rFont val="Arial"/>
        <family val="2"/>
      </rPr>
      <t xml:space="preserve">                                                                  </t>
    </r>
  </si>
  <si>
    <r>
      <t>Survey preparation for NY YTS in Years 2 and 4  -   R</t>
    </r>
    <r>
      <rPr>
        <b/>
        <sz val="10"/>
        <rFont val="Arial"/>
        <family val="2"/>
      </rPr>
      <t>ecruitment of schools</t>
    </r>
    <r>
      <rPr>
        <sz val="10"/>
        <rFont val="Arial"/>
        <family val="2"/>
      </rPr>
      <t xml:space="preserve">                                                                       </t>
    </r>
  </si>
  <si>
    <r>
      <t xml:space="preserve">Conduct NY YTS in Years 1, 3, and 5 -   </t>
    </r>
    <r>
      <rPr>
        <b/>
        <sz val="10"/>
        <rFont val="Arial"/>
        <family val="2"/>
      </rPr>
      <t>Field staff training</t>
    </r>
  </si>
  <si>
    <r>
      <t xml:space="preserve">Conduct NY YTS in Years 1, 3 and 5 - </t>
    </r>
    <r>
      <rPr>
        <b/>
        <sz val="10"/>
        <rFont val="Arial"/>
        <family val="2"/>
      </rPr>
      <t>Data collection</t>
    </r>
  </si>
  <si>
    <r>
      <t xml:space="preserve">Conduct NY YTS in Years 1, 3 and 5   -   </t>
    </r>
    <r>
      <rPr>
        <b/>
        <sz val="11"/>
        <rFont val="Arial"/>
        <family val="2"/>
      </rPr>
      <t>D</t>
    </r>
    <r>
      <rPr>
        <b/>
        <sz val="10"/>
        <rFont val="Arial"/>
        <family val="2"/>
      </rPr>
      <t>elivery of analytic and public use datasets and codebook</t>
    </r>
  </si>
  <si>
    <r>
      <t xml:space="preserve">Propose a sampling strategy and data collection that will track advertising, and product displays in a sample of 5% of licensed tobacco retailers in NY stratified by region (NYC, NYS excluding NYC, and NYS) and outlet type  in Years 2 and 4 - </t>
    </r>
    <r>
      <rPr>
        <b/>
        <sz val="10"/>
        <rFont val="Arial"/>
        <family val="2"/>
      </rPr>
      <t xml:space="preserve">Management brief summarizing results and  a PowerPoint with full study results   </t>
    </r>
  </si>
  <si>
    <r>
      <t xml:space="preserve">Conduct biennially for this proposal </t>
    </r>
    <r>
      <rPr>
        <i/>
        <sz val="10"/>
        <rFont val="Arial"/>
        <family val="2"/>
      </rPr>
      <t>(assume year 1, 3 and 5)</t>
    </r>
    <r>
      <rPr>
        <sz val="10"/>
        <rFont val="Arial"/>
        <family val="2"/>
      </rPr>
      <t xml:space="preserve">    -  </t>
    </r>
    <r>
      <rPr>
        <b/>
        <sz val="10"/>
        <rFont val="Arial"/>
        <family val="2"/>
      </rPr>
      <t xml:space="preserve">Biennial study proposal </t>
    </r>
    <r>
      <rPr>
        <sz val="10"/>
        <rFont val="Arial"/>
        <family val="2"/>
      </rPr>
      <t xml:space="preserve">      </t>
    </r>
  </si>
  <si>
    <r>
      <t xml:space="preserve">Conduct biennially for this proposal </t>
    </r>
    <r>
      <rPr>
        <i/>
        <sz val="10"/>
        <rFont val="Arial"/>
        <family val="2"/>
      </rPr>
      <t>(assume year 1, 3 and 5)</t>
    </r>
    <r>
      <rPr>
        <sz val="10"/>
        <rFont val="Arial"/>
        <family val="2"/>
      </rPr>
      <t xml:space="preserve">  -  </t>
    </r>
    <r>
      <rPr>
        <b/>
        <sz val="10"/>
        <rFont val="Arial"/>
        <family val="2"/>
      </rPr>
      <t>Data collection</t>
    </r>
  </si>
  <si>
    <r>
      <t xml:space="preserve">Conduct biennially for this proposal </t>
    </r>
    <r>
      <rPr>
        <i/>
        <sz val="10"/>
        <rFont val="Arial"/>
        <family val="2"/>
      </rPr>
      <t>(assume year 1, 3 and 5)</t>
    </r>
    <r>
      <rPr>
        <sz val="10"/>
        <rFont val="Arial"/>
        <family val="2"/>
      </rPr>
      <t xml:space="preserve">  -   </t>
    </r>
    <r>
      <rPr>
        <b/>
        <sz val="10"/>
        <rFont val="Arial"/>
        <family val="2"/>
      </rPr>
      <t>Management brief summarizing results  and a PowerPoint with full study results</t>
    </r>
    <r>
      <rPr>
        <sz val="10"/>
        <rFont val="Arial"/>
        <family val="2"/>
      </rPr>
      <t xml:space="preserve">        </t>
    </r>
  </si>
  <si>
    <r>
      <t xml:space="preserve">Conduct biennially for this proposal </t>
    </r>
    <r>
      <rPr>
        <i/>
        <sz val="10"/>
        <rFont val="Arial"/>
        <family val="2"/>
      </rPr>
      <t>(assume year 1, 3 and 5)</t>
    </r>
    <r>
      <rPr>
        <sz val="10"/>
        <rFont val="Arial"/>
        <family val="2"/>
      </rPr>
      <t xml:space="preserve">   -  </t>
    </r>
    <r>
      <rPr>
        <b/>
        <sz val="10"/>
        <rFont val="Arial"/>
        <family val="2"/>
      </rPr>
      <t xml:space="preserve"> Dataset and Codebook</t>
    </r>
  </si>
  <si>
    <r>
      <t xml:space="preserve">Estimate the costs for conducting a NY YTS in Years 1, 3 and 5 - </t>
    </r>
    <r>
      <rPr>
        <b/>
        <sz val="10"/>
        <rFont val="Arial"/>
        <family val="2"/>
      </rPr>
      <t>Field staff training</t>
    </r>
  </si>
  <si>
    <r>
      <t xml:space="preserve">Estimate the costs for conducting a NY YTS in Years 1, 3 and 5 - </t>
    </r>
    <r>
      <rPr>
        <b/>
        <sz val="10"/>
        <rFont val="Arial"/>
        <family val="2"/>
      </rPr>
      <t>Data Collection</t>
    </r>
  </si>
  <si>
    <r>
      <t xml:space="preserve">Estimate the costs for conducting a NY YTS in Years 1, 3 and 5 - </t>
    </r>
    <r>
      <rPr>
        <b/>
        <sz val="10"/>
        <rFont val="Arial"/>
        <family val="2"/>
      </rPr>
      <t>Delivery of analytic and public use datasets and codebooks</t>
    </r>
  </si>
  <si>
    <r>
      <t xml:space="preserve">Conduct bienially for this proposal </t>
    </r>
    <r>
      <rPr>
        <i/>
        <sz val="10"/>
        <rFont val="Arial"/>
        <family val="2"/>
      </rPr>
      <t>(assume year 1, 3 and 5)</t>
    </r>
    <r>
      <rPr>
        <sz val="10"/>
        <rFont val="Arial"/>
        <family val="2"/>
      </rPr>
      <t xml:space="preserve">  -   </t>
    </r>
    <r>
      <rPr>
        <b/>
        <sz val="10"/>
        <rFont val="Arial"/>
        <family val="2"/>
      </rPr>
      <t>Management brief summarizing results  and a PowerPoint with full study results</t>
    </r>
    <r>
      <rPr>
        <sz val="10"/>
        <rFont val="Arial"/>
        <family val="2"/>
      </rPr>
      <t xml:space="preserve">        </t>
    </r>
  </si>
  <si>
    <r>
      <t>Conduct biennially for this proposal (assume year 1, 3 and 5)   -   </t>
    </r>
    <r>
      <rPr>
        <b/>
        <sz val="10"/>
        <rFont val="Arial"/>
        <family val="2"/>
      </rPr>
      <t>Dataset and codebook</t>
    </r>
  </si>
  <si>
    <t>ATTACHMENT B - COST PROPOSAL  REVISION 1 November 27, 2018     INPUT FORM</t>
  </si>
  <si>
    <t>RFP 18047  COST EVALUATION TABULATION TOOL Revision 1, 11/27/18:</t>
  </si>
  <si>
    <r>
      <t>DO NOT ENTER DATA ON THIS PAGE (</t>
    </r>
    <r>
      <rPr>
        <b/>
        <sz val="20"/>
        <color rgb="FFFF0000"/>
        <rFont val="Arial"/>
        <family val="2"/>
      </rPr>
      <t>RED TAB</t>
    </r>
    <r>
      <rPr>
        <b/>
        <sz val="20"/>
        <rFont val="Arial"/>
        <family val="2"/>
      </rPr>
      <t>) Revision 1, November 27,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</si>
</sst>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sz val="10"/>
      <color theme="3" tint="0.39997558519241921"/>
      <name val="Arial"/>
      <family val="2"/>
    </font>
    <font>
      <b/>
      <u/>
      <sz val="10"/>
      <name val="Arial"/>
      <family val="2"/>
    </font>
    <font>
      <b/>
      <sz val="10"/>
      <color rgb="FFC00000"/>
      <name val="Arial"/>
      <family val="2"/>
    </font>
    <font>
      <b/>
      <sz val="18"/>
      <name val="Arial"/>
      <family val="2"/>
    </font>
    <font>
      <b/>
      <sz val="10"/>
      <color rgb="FF00B05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0000"/>
      <name val="Arial"/>
      <family val="2"/>
    </font>
    <font>
      <b/>
      <u/>
      <sz val="10"/>
      <color rgb="FF00B050"/>
      <name val="Arial"/>
      <family val="2"/>
    </font>
    <font>
      <b/>
      <u/>
      <sz val="18"/>
      <name val="Arial"/>
      <family val="2"/>
    </font>
    <font>
      <b/>
      <sz val="20"/>
      <name val="Arial"/>
      <family val="2"/>
    </font>
    <font>
      <b/>
      <sz val="20"/>
      <color rgb="FFFF0000"/>
      <name val="Arial"/>
      <family val="2"/>
    </font>
    <font>
      <b/>
      <u/>
      <sz val="10"/>
      <color theme="1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darkTrellis">
        <bgColor rgb="FFFF0000"/>
      </patternFill>
    </fill>
    <fill>
      <patternFill patternType="lightDown">
        <fgColor theme="0" tint="-0.14996795556505021"/>
        <bgColor theme="0" tint="-0.3499862666707357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511703848384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9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44" fontId="1" fillId="2" borderId="10" xfId="1" applyFont="1" applyFill="1" applyBorder="1" applyAlignment="1">
      <alignment horizontal="center" vertical="center" wrapText="1"/>
    </xf>
    <xf numFmtId="44" fontId="1" fillId="2" borderId="3" xfId="1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0" fillId="0" borderId="0" xfId="0" applyFill="1" applyBorder="1"/>
    <xf numFmtId="0" fontId="0" fillId="0" borderId="0" xfId="0" applyFill="1"/>
    <xf numFmtId="164" fontId="6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164" fontId="4" fillId="0" borderId="20" xfId="0" applyNumberFormat="1" applyFont="1" applyBorder="1"/>
    <xf numFmtId="0" fontId="4" fillId="0" borderId="0" xfId="0" applyFont="1" applyAlignment="1">
      <alignment wrapText="1"/>
    </xf>
    <xf numFmtId="0" fontId="1" fillId="0" borderId="1" xfId="0" applyFont="1" applyBorder="1"/>
    <xf numFmtId="0" fontId="1" fillId="0" borderId="4" xfId="0" applyFont="1" applyBorder="1"/>
    <xf numFmtId="164" fontId="1" fillId="0" borderId="16" xfId="0" applyNumberFormat="1" applyFont="1" applyBorder="1"/>
    <xf numFmtId="164" fontId="4" fillId="0" borderId="5" xfId="0" applyNumberFormat="1" applyFont="1" applyBorder="1"/>
    <xf numFmtId="0" fontId="4" fillId="0" borderId="22" xfId="0" applyFont="1" applyFill="1" applyBorder="1" applyAlignment="1">
      <alignment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0" fontId="0" fillId="0" borderId="26" xfId="0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164" fontId="6" fillId="3" borderId="28" xfId="0" applyNumberFormat="1" applyFont="1" applyFill="1" applyBorder="1" applyAlignment="1">
      <alignment horizontal="center" vertical="center" wrapText="1"/>
    </xf>
    <xf numFmtId="37" fontId="1" fillId="0" borderId="10" xfId="2" applyNumberFormat="1" applyFont="1" applyFill="1" applyBorder="1" applyAlignment="1">
      <alignment horizontal="center" vertical="center" wrapText="1"/>
    </xf>
    <xf numFmtId="44" fontId="1" fillId="2" borderId="31" xfId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wrapText="1"/>
    </xf>
    <xf numFmtId="0" fontId="5" fillId="0" borderId="0" xfId="0" applyFont="1" applyAlignment="1"/>
    <xf numFmtId="0" fontId="1" fillId="0" borderId="0" xfId="0" applyFont="1" applyAlignment="1">
      <alignment wrapText="1"/>
    </xf>
    <xf numFmtId="0" fontId="16" fillId="0" borderId="0" xfId="0" applyFont="1" applyAlignment="1">
      <alignment vertical="center"/>
    </xf>
    <xf numFmtId="44" fontId="1" fillId="2" borderId="15" xfId="1" applyFont="1" applyFill="1" applyBorder="1" applyAlignment="1">
      <alignment horizontal="center" vertical="center" wrapText="1"/>
    </xf>
    <xf numFmtId="37" fontId="0" fillId="0" borderId="0" xfId="0" applyNumberFormat="1"/>
    <xf numFmtId="37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37" fontId="11" fillId="0" borderId="10" xfId="2" applyNumberFormat="1" applyFont="1" applyFill="1" applyBorder="1" applyAlignment="1">
      <alignment horizontal="center" vertical="center" wrapText="1"/>
    </xf>
    <xf numFmtId="164" fontId="6" fillId="10" borderId="37" xfId="0" applyNumberFormat="1" applyFont="1" applyFill="1" applyBorder="1" applyAlignment="1">
      <alignment horizontal="center" vertical="center" wrapText="1"/>
    </xf>
    <xf numFmtId="164" fontId="6" fillId="10" borderId="38" xfId="0" applyNumberFormat="1" applyFont="1" applyFill="1" applyBorder="1" applyAlignment="1">
      <alignment horizontal="center" vertical="center" wrapText="1"/>
    </xf>
    <xf numFmtId="164" fontId="6" fillId="10" borderId="39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0" fontId="1" fillId="0" borderId="2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37" fontId="1" fillId="0" borderId="11" xfId="2" applyNumberFormat="1" applyFont="1" applyFill="1" applyBorder="1" applyAlignment="1">
      <alignment horizontal="center" vertical="center" wrapText="1"/>
    </xf>
    <xf numFmtId="44" fontId="1" fillId="2" borderId="11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65" fontId="11" fillId="6" borderId="49" xfId="1" applyNumberFormat="1" applyFont="1" applyFill="1" applyBorder="1" applyAlignment="1">
      <alignment horizontal="right" vertical="center"/>
    </xf>
    <xf numFmtId="165" fontId="6" fillId="6" borderId="50" xfId="1" applyNumberFormat="1" applyFont="1" applyFill="1" applyBorder="1" applyAlignment="1">
      <alignment horizontal="right" vertical="center"/>
    </xf>
    <xf numFmtId="165" fontId="6" fillId="6" borderId="21" xfId="1" applyNumberFormat="1" applyFont="1" applyFill="1" applyBorder="1" applyAlignment="1">
      <alignment horizontal="right" vertical="center"/>
    </xf>
    <xf numFmtId="165" fontId="6" fillId="6" borderId="9" xfId="1" applyNumberFormat="1" applyFont="1" applyFill="1" applyBorder="1" applyAlignment="1">
      <alignment horizontal="right" vertical="center"/>
    </xf>
    <xf numFmtId="165" fontId="6" fillId="6" borderId="51" xfId="1" applyNumberFormat="1" applyFont="1" applyFill="1" applyBorder="1" applyAlignment="1">
      <alignment horizontal="right" vertical="center"/>
    </xf>
    <xf numFmtId="165" fontId="1" fillId="6" borderId="21" xfId="0" applyNumberFormat="1" applyFont="1" applyFill="1" applyBorder="1" applyAlignment="1">
      <alignment horizontal="right" vertical="center"/>
    </xf>
    <xf numFmtId="165" fontId="1" fillId="6" borderId="9" xfId="0" applyNumberFormat="1" applyFont="1" applyFill="1" applyBorder="1" applyAlignment="1">
      <alignment horizontal="right" vertical="center"/>
    </xf>
    <xf numFmtId="165" fontId="1" fillId="6" borderId="51" xfId="0" applyNumberFormat="1" applyFont="1" applyFill="1" applyBorder="1" applyAlignment="1">
      <alignment horizontal="right" vertical="center"/>
    </xf>
    <xf numFmtId="165" fontId="6" fillId="6" borderId="48" xfId="1" applyNumberFormat="1" applyFont="1" applyFill="1" applyBorder="1" applyAlignment="1">
      <alignment horizontal="right" vertical="center"/>
    </xf>
    <xf numFmtId="165" fontId="6" fillId="6" borderId="49" xfId="1" applyNumberFormat="1" applyFont="1" applyFill="1" applyBorder="1" applyAlignment="1">
      <alignment horizontal="right" vertical="center"/>
    </xf>
    <xf numFmtId="165" fontId="6" fillId="4" borderId="50" xfId="0" applyNumberFormat="1" applyFont="1" applyFill="1" applyBorder="1" applyAlignment="1">
      <alignment horizontal="right" vertical="center"/>
    </xf>
    <xf numFmtId="165" fontId="11" fillId="6" borderId="21" xfId="1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27" fillId="0" borderId="0" xfId="0" applyFont="1" applyBorder="1"/>
    <xf numFmtId="0" fontId="0" fillId="2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/>
    <xf numFmtId="37" fontId="1" fillId="0" borderId="15" xfId="2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wrapText="1"/>
    </xf>
    <xf numFmtId="37" fontId="4" fillId="0" borderId="10" xfId="2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0" fontId="4" fillId="0" borderId="41" xfId="0" applyFont="1" applyFill="1" applyBorder="1" applyAlignment="1">
      <alignment vertical="top" wrapText="1"/>
    </xf>
    <xf numFmtId="0" fontId="15" fillId="6" borderId="1" xfId="0" applyFont="1" applyFill="1" applyBorder="1"/>
    <xf numFmtId="0" fontId="4" fillId="6" borderId="1" xfId="0" applyFont="1" applyFill="1" applyBorder="1" applyAlignment="1">
      <alignment vertical="center" wrapText="1"/>
    </xf>
    <xf numFmtId="37" fontId="1" fillId="0" borderId="12" xfId="2" applyNumberFormat="1" applyFont="1" applyFill="1" applyBorder="1" applyAlignment="1">
      <alignment horizontal="center" vertical="center" wrapText="1"/>
    </xf>
    <xf numFmtId="44" fontId="1" fillId="2" borderId="12" xfId="1" applyFont="1" applyFill="1" applyBorder="1" applyAlignment="1">
      <alignment horizontal="center" vertical="center" wrapText="1"/>
    </xf>
    <xf numFmtId="37" fontId="4" fillId="0" borderId="11" xfId="2" applyNumberFormat="1" applyFont="1" applyFill="1" applyBorder="1" applyAlignment="1">
      <alignment horizontal="center" vertical="center" wrapText="1"/>
    </xf>
    <xf numFmtId="37" fontId="1" fillId="0" borderId="12" xfId="0" applyNumberFormat="1" applyFont="1" applyFill="1" applyBorder="1" applyAlignment="1">
      <alignment horizontal="center" vertical="center" wrapText="1"/>
    </xf>
    <xf numFmtId="37" fontId="1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0" fillId="2" borderId="12" xfId="0" applyFill="1" applyBorder="1"/>
    <xf numFmtId="0" fontId="0" fillId="2" borderId="12" xfId="0" applyFill="1" applyBorder="1" applyAlignment="1">
      <alignment horizontal="center" vertical="center" wrapText="1"/>
    </xf>
    <xf numFmtId="44" fontId="1" fillId="2" borderId="14" xfId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2" xfId="0" applyFont="1" applyFill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5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4" fillId="0" borderId="33" xfId="0" applyFont="1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3" fontId="1" fillId="3" borderId="3" xfId="2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11" borderId="3" xfId="0" applyFill="1" applyBorder="1" applyAlignment="1">
      <alignment horizontal="center"/>
    </xf>
    <xf numFmtId="165" fontId="6" fillId="0" borderId="15" xfId="1" applyNumberFormat="1" applyFont="1" applyFill="1" applyBorder="1" applyAlignment="1">
      <alignment horizontal="right" vertical="center"/>
    </xf>
    <xf numFmtId="165" fontId="6" fillId="6" borderId="51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top" wrapText="1"/>
    </xf>
    <xf numFmtId="165" fontId="11" fillId="0" borderId="15" xfId="1" applyNumberFormat="1" applyFont="1" applyFill="1" applyBorder="1" applyAlignment="1">
      <alignment horizontal="right" vertical="center"/>
    </xf>
    <xf numFmtId="0" fontId="4" fillId="6" borderId="16" xfId="0" applyFont="1" applyFill="1" applyBorder="1" applyAlignment="1">
      <alignment vertical="center" wrapText="1"/>
    </xf>
    <xf numFmtId="0" fontId="15" fillId="6" borderId="16" xfId="0" applyFont="1" applyFill="1" applyBorder="1"/>
    <xf numFmtId="0" fontId="4" fillId="6" borderId="2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12" borderId="2" xfId="0" applyFont="1" applyFill="1" applyBorder="1" applyAlignment="1">
      <alignment horizontal="left" vertical="top" wrapText="1"/>
    </xf>
    <xf numFmtId="165" fontId="1" fillId="8" borderId="8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65" fontId="1" fillId="8" borderId="58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165" fontId="6" fillId="6" borderId="22" xfId="1" applyNumberFormat="1" applyFont="1" applyFill="1" applyBorder="1" applyAlignment="1">
      <alignment horizontal="right" vertical="center"/>
    </xf>
    <xf numFmtId="44" fontId="12" fillId="9" borderId="16" xfId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0" borderId="3" xfId="0" applyFont="1" applyFill="1" applyBorder="1" applyAlignment="1" applyProtection="1">
      <alignment horizontal="center" wrapText="1"/>
      <protection locked="0"/>
    </xf>
    <xf numFmtId="0" fontId="1" fillId="0" borderId="34" xfId="0" applyFont="1" applyFill="1" applyBorder="1" applyAlignment="1" applyProtection="1">
      <alignment horizont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4" fillId="0" borderId="22" xfId="0" applyFont="1" applyFill="1" applyBorder="1" applyAlignment="1" applyProtection="1">
      <alignment vertical="top" wrapText="1"/>
      <protection locked="0"/>
    </xf>
    <xf numFmtId="37" fontId="2" fillId="0" borderId="10" xfId="2" applyNumberFormat="1" applyFont="1" applyFill="1" applyBorder="1" applyAlignment="1" applyProtection="1">
      <alignment horizontal="center" vertical="center" wrapText="1"/>
      <protection locked="0"/>
    </xf>
    <xf numFmtId="44" fontId="1" fillId="2" borderId="1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3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7" fontId="0" fillId="0" borderId="0" xfId="0" applyNumberFormat="1" applyProtection="1">
      <protection locked="0"/>
    </xf>
    <xf numFmtId="37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44" fontId="1" fillId="11" borderId="10" xfId="0" applyNumberFormat="1" applyFont="1" applyFill="1" applyBorder="1" applyAlignment="1" applyProtection="1">
      <alignment horizontal="center" vertical="center"/>
      <protection locked="0"/>
    </xf>
    <xf numFmtId="44" fontId="1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vertical="top" wrapText="1"/>
      <protection locked="0"/>
    </xf>
    <xf numFmtId="37" fontId="4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37" fontId="4" fillId="3" borderId="15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vertical="top" wrapText="1"/>
      <protection locked="0"/>
    </xf>
    <xf numFmtId="37" fontId="4" fillId="3" borderId="1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left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44" fontId="1" fillId="2" borderId="13" xfId="1" applyFont="1" applyFill="1" applyBorder="1" applyAlignment="1" applyProtection="1">
      <alignment horizontal="center" vertical="center"/>
      <protection locked="0"/>
    </xf>
    <xf numFmtId="44" fontId="1" fillId="2" borderId="10" xfId="1" applyFont="1" applyFill="1" applyBorder="1" applyAlignment="1" applyProtection="1">
      <alignment horizontal="center" vertical="center"/>
      <protection locked="0"/>
    </xf>
    <xf numFmtId="44" fontId="1" fillId="2" borderId="31" xfId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4" fillId="3" borderId="41" xfId="0" applyFont="1" applyFill="1" applyBorder="1" applyAlignment="1" applyProtection="1">
      <alignment horizontal="left" vertical="top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left" vertical="top" wrapText="1"/>
      <protection locked="0"/>
    </xf>
    <xf numFmtId="0" fontId="4" fillId="3" borderId="46" xfId="0" applyFont="1" applyFill="1" applyBorder="1" applyAlignment="1" applyProtection="1">
      <alignment horizontal="left" vertical="top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57" xfId="0" applyFont="1" applyFill="1" applyBorder="1" applyAlignment="1" applyProtection="1">
      <alignment horizontal="left" vertical="top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1" fillId="0" borderId="22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30" xfId="0" applyFont="1" applyFill="1" applyBorder="1" applyAlignment="1" applyProtection="1">
      <alignment horizontal="left" vertical="top" wrapText="1"/>
      <protection locked="0"/>
    </xf>
    <xf numFmtId="3" fontId="4" fillId="3" borderId="15" xfId="2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44" fontId="1" fillId="2" borderId="14" xfId="1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3" fontId="1" fillId="3" borderId="0" xfId="2" applyNumberFormat="1" applyFont="1" applyFill="1" applyBorder="1" applyAlignment="1" applyProtection="1">
      <alignment horizontal="center" vertical="center"/>
      <protection locked="0"/>
    </xf>
    <xf numFmtId="44" fontId="1" fillId="3" borderId="0" xfId="1" applyFont="1" applyFill="1" applyBorder="1" applyAlignment="1" applyProtection="1">
      <alignment horizontal="center" vertical="center"/>
      <protection locked="0"/>
    </xf>
    <xf numFmtId="0" fontId="1" fillId="7" borderId="32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164" fontId="4" fillId="13" borderId="20" xfId="0" applyNumberFormat="1" applyFont="1" applyFill="1" applyBorder="1"/>
    <xf numFmtId="165" fontId="11" fillId="0" borderId="10" xfId="1" applyNumberFormat="1" applyFont="1" applyFill="1" applyBorder="1" applyAlignment="1">
      <alignment horizontal="right" vertical="center"/>
    </xf>
    <xf numFmtId="165" fontId="6" fillId="0" borderId="28" xfId="1" applyNumberFormat="1" applyFont="1" applyFill="1" applyBorder="1" applyAlignment="1">
      <alignment horizontal="right" vertical="center"/>
    </xf>
    <xf numFmtId="165" fontId="11" fillId="0" borderId="12" xfId="1" applyNumberFormat="1" applyFont="1" applyFill="1" applyBorder="1" applyAlignment="1">
      <alignment horizontal="right" vertical="center"/>
    </xf>
    <xf numFmtId="165" fontId="6" fillId="0" borderId="56" xfId="1" applyNumberFormat="1" applyFont="1" applyFill="1" applyBorder="1" applyAlignment="1">
      <alignment horizontal="right" vertical="center"/>
    </xf>
    <xf numFmtId="165" fontId="6" fillId="0" borderId="29" xfId="1" applyNumberFormat="1" applyFont="1" applyFill="1" applyBorder="1" applyAlignment="1">
      <alignment horizontal="right" vertical="center"/>
    </xf>
    <xf numFmtId="165" fontId="6" fillId="8" borderId="59" xfId="1" applyNumberFormat="1" applyFont="1" applyFill="1" applyBorder="1" applyAlignment="1">
      <alignment horizontal="right" vertical="center"/>
    </xf>
    <xf numFmtId="165" fontId="11" fillId="3" borderId="10" xfId="1" applyNumberFormat="1" applyFont="1" applyFill="1" applyBorder="1" applyAlignment="1">
      <alignment horizontal="right" vertical="center"/>
    </xf>
    <xf numFmtId="165" fontId="11" fillId="3" borderId="28" xfId="0" applyNumberFormat="1" applyFont="1" applyFill="1" applyBorder="1" applyAlignment="1">
      <alignment horizontal="right" vertical="center"/>
    </xf>
    <xf numFmtId="44" fontId="12" fillId="2" borderId="42" xfId="1" applyFont="1" applyFill="1" applyBorder="1" applyAlignment="1">
      <alignment horizontal="center" vertical="center" wrapText="1"/>
    </xf>
    <xf numFmtId="44" fontId="12" fillId="2" borderId="21" xfId="1" applyFont="1" applyFill="1" applyBorder="1" applyAlignment="1">
      <alignment horizontal="center" vertical="center" wrapText="1"/>
    </xf>
    <xf numFmtId="44" fontId="12" fillId="2" borderId="55" xfId="1" applyFont="1" applyFill="1" applyBorder="1" applyAlignment="1">
      <alignment horizontal="center" vertical="center" wrapText="1"/>
    </xf>
    <xf numFmtId="44" fontId="19" fillId="9" borderId="31" xfId="1" applyFont="1" applyFill="1" applyBorder="1" applyAlignment="1">
      <alignment horizontal="center" vertical="center"/>
    </xf>
    <xf numFmtId="44" fontId="19" fillId="9" borderId="3" xfId="1" applyFont="1" applyFill="1" applyBorder="1" applyAlignment="1">
      <alignment horizontal="center" vertical="center"/>
    </xf>
    <xf numFmtId="44" fontId="1" fillId="9" borderId="31" xfId="1" applyFont="1" applyFill="1" applyBorder="1" applyAlignment="1">
      <alignment horizontal="center" vertical="center"/>
    </xf>
    <xf numFmtId="44" fontId="1" fillId="9" borderId="3" xfId="1" applyFont="1" applyFill="1" applyBorder="1" applyAlignment="1">
      <alignment horizontal="center" vertical="center"/>
    </xf>
    <xf numFmtId="44" fontId="12" fillId="2" borderId="44" xfId="1" applyFont="1" applyFill="1" applyBorder="1" applyAlignment="1">
      <alignment horizontal="center" vertical="center" wrapText="1"/>
    </xf>
    <xf numFmtId="44" fontId="12" fillId="14" borderId="44" xfId="1" applyFont="1" applyFill="1" applyBorder="1" applyAlignment="1">
      <alignment horizontal="center" vertical="center" wrapText="1"/>
    </xf>
    <xf numFmtId="44" fontId="12" fillId="14" borderId="16" xfId="1" applyFont="1" applyFill="1" applyBorder="1" applyAlignment="1">
      <alignment horizontal="center" vertical="center" wrapText="1"/>
    </xf>
    <xf numFmtId="44" fontId="12" fillId="2" borderId="16" xfId="1" applyFont="1" applyFill="1" applyBorder="1" applyAlignment="1">
      <alignment horizontal="center" vertical="center" wrapText="1"/>
    </xf>
    <xf numFmtId="44" fontId="1" fillId="9" borderId="12" xfId="1" applyFont="1" applyFill="1" applyBorder="1" applyAlignment="1">
      <alignment horizontal="center" vertical="center"/>
    </xf>
    <xf numFmtId="44" fontId="1" fillId="9" borderId="10" xfId="1" applyFont="1" applyFill="1" applyBorder="1" applyAlignment="1">
      <alignment horizontal="center" vertical="center"/>
    </xf>
    <xf numFmtId="44" fontId="1" fillId="9" borderId="11" xfId="1" applyFont="1" applyFill="1" applyBorder="1" applyAlignment="1">
      <alignment horizontal="center" vertical="center"/>
    </xf>
    <xf numFmtId="44" fontId="1" fillId="9" borderId="13" xfId="1" applyFont="1" applyFill="1" applyBorder="1" applyAlignment="1" applyProtection="1">
      <alignment horizontal="center" vertical="center"/>
    </xf>
    <xf numFmtId="44" fontId="1" fillId="9" borderId="12" xfId="1" applyFont="1" applyFill="1" applyBorder="1" applyAlignment="1" applyProtection="1">
      <alignment horizontal="center" vertical="center"/>
    </xf>
    <xf numFmtId="44" fontId="1" fillId="9" borderId="10" xfId="1" applyFont="1" applyFill="1" applyBorder="1" applyAlignment="1" applyProtection="1">
      <alignment horizontal="center" vertical="center"/>
    </xf>
    <xf numFmtId="44" fontId="1" fillId="9" borderId="31" xfId="1" applyFont="1" applyFill="1" applyBorder="1" applyAlignment="1" applyProtection="1">
      <alignment horizontal="center" vertical="center"/>
    </xf>
    <xf numFmtId="44" fontId="12" fillId="9" borderId="16" xfId="1" applyFont="1" applyFill="1" applyBorder="1" applyAlignment="1" applyProtection="1">
      <alignment horizontal="center" vertical="center" wrapText="1"/>
    </xf>
    <xf numFmtId="44" fontId="1" fillId="2" borderId="60" xfId="1" applyFont="1" applyFill="1" applyBorder="1" applyAlignment="1" applyProtection="1">
      <alignment horizontal="center" vertical="center" wrapText="1"/>
      <protection locked="0"/>
    </xf>
    <xf numFmtId="44" fontId="1" fillId="14" borderId="60" xfId="1" applyFont="1" applyFill="1" applyBorder="1" applyAlignment="1" applyProtection="1">
      <alignment horizontal="center" vertical="center" wrapText="1"/>
      <protection locked="0"/>
    </xf>
    <xf numFmtId="44" fontId="1" fillId="9" borderId="15" xfId="1" applyFon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44" fontId="1" fillId="9" borderId="48" xfId="1" applyFont="1" applyFill="1" applyBorder="1" applyAlignment="1" applyProtection="1">
      <alignment horizontal="center" vertical="center"/>
    </xf>
    <xf numFmtId="44" fontId="1" fillId="9" borderId="21" xfId="1" applyFont="1" applyFill="1" applyBorder="1" applyAlignment="1" applyProtection="1">
      <alignment horizontal="center" vertical="center"/>
    </xf>
    <xf numFmtId="44" fontId="1" fillId="9" borderId="61" xfId="1" applyFont="1" applyFill="1" applyBorder="1" applyAlignment="1" applyProtection="1">
      <alignment horizontal="center" vertical="center"/>
    </xf>
    <xf numFmtId="44" fontId="1" fillId="14" borderId="10" xfId="1" applyFont="1" applyFill="1" applyBorder="1" applyAlignment="1" applyProtection="1">
      <alignment horizontal="center" vertical="center" wrapText="1"/>
      <protection locked="0"/>
    </xf>
    <xf numFmtId="44" fontId="1" fillId="9" borderId="42" xfId="1" applyFont="1" applyFill="1" applyBorder="1" applyAlignment="1" applyProtection="1">
      <alignment horizontal="center" vertical="center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4" fillId="6" borderId="6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44" fontId="12" fillId="9" borderId="5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44" fontId="12" fillId="9" borderId="16" xfId="1" applyFont="1" applyFill="1" applyBorder="1" applyAlignment="1">
      <alignment horizontal="center" vertical="center" wrapText="1"/>
    </xf>
    <xf numFmtId="44" fontId="12" fillId="9" borderId="4" xfId="1" applyFont="1" applyFill="1" applyBorder="1" applyAlignment="1">
      <alignment horizontal="center" vertical="center" wrapText="1"/>
    </xf>
    <xf numFmtId="44" fontId="12" fillId="9" borderId="17" xfId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center" wrapText="1"/>
    </xf>
    <xf numFmtId="44" fontId="12" fillId="9" borderId="21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6" xfId="0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 vertical="center" textRotation="90" wrapText="1"/>
      <protection locked="0"/>
    </xf>
    <xf numFmtId="0" fontId="26" fillId="0" borderId="7" xfId="0" applyFont="1" applyBorder="1" applyAlignment="1" applyProtection="1">
      <alignment horizontal="center" vertical="center" textRotation="90" wrapText="1"/>
      <protection locked="0"/>
    </xf>
    <xf numFmtId="0" fontId="26" fillId="0" borderId="8" xfId="0" applyFont="1" applyBorder="1" applyAlignment="1" applyProtection="1">
      <alignment horizontal="center" vertical="center" textRotation="90" wrapText="1"/>
      <protection locked="0"/>
    </xf>
    <xf numFmtId="44" fontId="12" fillId="9" borderId="42" xfId="1" applyFont="1" applyFill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44" fontId="12" fillId="9" borderId="21" xfId="1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44" fontId="12" fillId="9" borderId="5" xfId="1" applyFont="1" applyFill="1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left" vertical="center" wrapText="1"/>
      <protection locked="0"/>
    </xf>
    <xf numFmtId="0" fontId="1" fillId="0" borderId="41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1" fillId="0" borderId="9" xfId="0" applyFont="1" applyFill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5" fillId="6" borderId="0" xfId="0" applyFont="1" applyFill="1" applyAlignment="1" applyProtection="1">
      <alignment horizontal="center"/>
      <protection locked="0"/>
    </xf>
    <xf numFmtId="0" fontId="24" fillId="6" borderId="0" xfId="0" applyFont="1" applyFill="1" applyAlignment="1" applyProtection="1">
      <alignment horizontal="center"/>
      <protection locked="0"/>
    </xf>
    <xf numFmtId="0" fontId="14" fillId="6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0" fontId="1" fillId="3" borderId="36" xfId="0" applyFont="1" applyFill="1" applyBorder="1" applyAlignment="1" applyProtection="1">
      <alignment horizontal="center" wrapText="1"/>
      <protection locked="0"/>
    </xf>
    <xf numFmtId="0" fontId="4" fillId="3" borderId="22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center" vertical="center" textRotation="90" wrapText="1"/>
      <protection locked="0"/>
    </xf>
    <xf numFmtId="0" fontId="5" fillId="0" borderId="20" xfId="0" applyFont="1" applyFill="1" applyBorder="1" applyAlignment="1" applyProtection="1">
      <alignment horizontal="center" vertical="center" textRotation="90" wrapText="1"/>
      <protection locked="0"/>
    </xf>
    <xf numFmtId="0" fontId="0" fillId="7" borderId="32" xfId="0" applyFill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left"/>
      <protection locked="0"/>
    </xf>
    <xf numFmtId="0" fontId="1" fillId="0" borderId="52" xfId="0" applyFont="1" applyBorder="1" applyAlignment="1" applyProtection="1">
      <alignment horizontal="left"/>
      <protection locked="0"/>
    </xf>
    <xf numFmtId="44" fontId="12" fillId="9" borderId="20" xfId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2" xfId="0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textRotation="90" wrapText="1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44" fontId="12" fillId="9" borderId="18" xfId="1" applyFont="1" applyFill="1" applyBorder="1" applyAlignment="1" applyProtection="1">
      <alignment horizontal="center" vertical="center" wrapText="1"/>
    </xf>
    <xf numFmtId="0" fontId="0" fillId="7" borderId="9" xfId="0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44" fontId="12" fillId="9" borderId="44" xfId="1" applyFont="1" applyFill="1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left" vertical="top" wrapText="1"/>
      <protection locked="0"/>
    </xf>
    <xf numFmtId="44" fontId="12" fillId="9" borderId="16" xfId="1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27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27" xfId="0" applyFont="1" applyBorder="1" applyAlignment="1">
      <alignment horizontal="left" wrapText="1"/>
    </xf>
    <xf numFmtId="165" fontId="11" fillId="6" borderId="21" xfId="1" applyNumberFormat="1" applyFont="1" applyFill="1" applyBorder="1" applyAlignment="1">
      <alignment horizontal="center" vertical="center"/>
    </xf>
    <xf numFmtId="165" fontId="11" fillId="6" borderId="9" xfId="1" applyNumberFormat="1" applyFont="1" applyFill="1" applyBorder="1" applyAlignment="1">
      <alignment horizontal="center" vertical="center"/>
    </xf>
    <xf numFmtId="165" fontId="11" fillId="6" borderId="51" xfId="1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5" borderId="7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vertical="center" textRotation="90" wrapText="1"/>
    </xf>
    <xf numFmtId="0" fontId="0" fillId="0" borderId="8" xfId="0" applyBorder="1" applyAlignment="1">
      <alignment vertical="center" textRotation="90" wrapText="1"/>
    </xf>
    <xf numFmtId="0" fontId="1" fillId="8" borderId="16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textRotation="90" wrapText="1"/>
    </xf>
    <xf numFmtId="0" fontId="0" fillId="5" borderId="8" xfId="0" applyFill="1" applyBorder="1" applyAlignment="1">
      <alignment horizontal="center" vertical="center" textRotation="90" wrapText="1"/>
    </xf>
    <xf numFmtId="0" fontId="1" fillId="6" borderId="49" xfId="0" applyFont="1" applyFill="1" applyBorder="1" applyAlignment="1">
      <alignment horizontal="left" vertical="top" wrapText="1"/>
    </xf>
    <xf numFmtId="0" fontId="1" fillId="6" borderId="49" xfId="0" applyFont="1" applyFill="1" applyBorder="1" applyAlignment="1">
      <alignment wrapText="1"/>
    </xf>
    <xf numFmtId="0" fontId="1" fillId="6" borderId="9" xfId="0" applyFont="1" applyFill="1" applyBorder="1" applyAlignment="1">
      <alignment horizontal="left" vertical="top" wrapText="1"/>
    </xf>
    <xf numFmtId="0" fontId="0" fillId="0" borderId="22" xfId="0" applyBorder="1" applyAlignment="1"/>
    <xf numFmtId="0" fontId="1" fillId="0" borderId="2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1" fillId="6" borderId="32" xfId="0" applyFont="1" applyFill="1" applyBorder="1" applyAlignment="1">
      <alignment horizontal="left" wrapText="1"/>
    </xf>
    <xf numFmtId="0" fontId="4" fillId="6" borderId="41" xfId="0" applyFont="1" applyFill="1" applyBorder="1" applyAlignment="1">
      <alignment horizontal="left"/>
    </xf>
    <xf numFmtId="0" fontId="0" fillId="0" borderId="22" xfId="0" applyBorder="1" applyAlignment="1">
      <alignment wrapText="1"/>
    </xf>
    <xf numFmtId="0" fontId="1" fillId="0" borderId="22" xfId="0" applyFont="1" applyBorder="1" applyAlignment="1">
      <alignment wrapText="1"/>
    </xf>
    <xf numFmtId="0" fontId="1" fillId="6" borderId="22" xfId="0" applyFont="1" applyFill="1" applyBorder="1" applyAlignment="1">
      <alignment wrapText="1"/>
    </xf>
    <xf numFmtId="0" fontId="1" fillId="6" borderId="9" xfId="0" applyFont="1" applyFill="1" applyBorder="1" applyAlignment="1">
      <alignment horizontal="left" wrapText="1"/>
    </xf>
    <xf numFmtId="0" fontId="1" fillId="6" borderId="22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horizontal="left"/>
    </xf>
    <xf numFmtId="0" fontId="1" fillId="6" borderId="22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6" borderId="21" xfId="0" applyFont="1" applyFill="1" applyBorder="1" applyAlignment="1">
      <alignment horizontal="left" vertical="top" wrapText="1"/>
    </xf>
    <xf numFmtId="0" fontId="1" fillId="6" borderId="22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</xdr:row>
      <xdr:rowOff>95250</xdr:rowOff>
    </xdr:from>
    <xdr:to>
      <xdr:col>2</xdr:col>
      <xdr:colOff>1038225</xdr:colOff>
      <xdr:row>3</xdr:row>
      <xdr:rowOff>95250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971800" y="714375"/>
          <a:ext cx="809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83"/>
  <sheetViews>
    <sheetView topLeftCell="A7" zoomScaleNormal="100" workbookViewId="0">
      <selection activeCell="D6" sqref="D6"/>
    </sheetView>
  </sheetViews>
  <sheetFormatPr defaultRowHeight="12.75" x14ac:dyDescent="0.2"/>
  <cols>
    <col min="1" max="1" width="68.42578125" customWidth="1"/>
    <col min="2" max="2" width="15.28515625" customWidth="1"/>
    <col min="3" max="3" width="28" customWidth="1"/>
    <col min="4" max="4" width="16.7109375" customWidth="1"/>
    <col min="5" max="9" width="15" style="1" bestFit="1" customWidth="1"/>
  </cols>
  <sheetData>
    <row r="1" spans="1:12" ht="44.25" customHeight="1" x14ac:dyDescent="0.4">
      <c r="A1" s="273" t="s">
        <v>200</v>
      </c>
      <c r="B1" s="273"/>
      <c r="C1" s="273"/>
      <c r="D1" s="273"/>
      <c r="E1" s="273"/>
      <c r="F1" s="273"/>
      <c r="G1" s="273"/>
      <c r="H1" s="273"/>
      <c r="I1" s="273"/>
    </row>
    <row r="2" spans="1:12" ht="34.5" customHeight="1" thickBot="1" x14ac:dyDescent="0.3">
      <c r="A2" s="43" t="s">
        <v>0</v>
      </c>
      <c r="B2" s="37"/>
      <c r="C2" s="37"/>
      <c r="D2" s="37"/>
      <c r="E2" s="37"/>
      <c r="F2" s="37"/>
      <c r="G2" s="37"/>
      <c r="H2" s="37"/>
      <c r="I2" s="37"/>
    </row>
    <row r="3" spans="1:12" ht="30" customHeight="1" thickBot="1" x14ac:dyDescent="0.25">
      <c r="A3" s="39" t="s">
        <v>1</v>
      </c>
      <c r="B3" s="274" t="s">
        <v>2</v>
      </c>
      <c r="C3" s="275"/>
      <c r="D3" s="6" t="s">
        <v>168</v>
      </c>
      <c r="E3" s="5" t="s">
        <v>3</v>
      </c>
      <c r="F3" s="5" t="s">
        <v>4</v>
      </c>
      <c r="G3" s="5" t="s">
        <v>5</v>
      </c>
      <c r="H3" s="5" t="s">
        <v>6</v>
      </c>
      <c r="I3" s="36" t="s">
        <v>7</v>
      </c>
    </row>
    <row r="4" spans="1:12" ht="35.25" customHeight="1" thickBot="1" x14ac:dyDescent="0.25">
      <c r="A4" s="38" t="s">
        <v>8</v>
      </c>
      <c r="B4" s="279" t="s">
        <v>9</v>
      </c>
      <c r="C4" s="259"/>
      <c r="D4" s="280"/>
      <c r="E4" s="52"/>
      <c r="F4" s="52"/>
      <c r="G4" s="52"/>
      <c r="H4" s="52"/>
      <c r="I4" s="53"/>
    </row>
    <row r="5" spans="1:12" ht="18" customHeight="1" thickBot="1" x14ac:dyDescent="0.25">
      <c r="A5" s="87" t="s">
        <v>10</v>
      </c>
      <c r="B5" s="248" t="s">
        <v>11</v>
      </c>
      <c r="C5" s="281" t="s">
        <v>12</v>
      </c>
      <c r="D5" s="282"/>
      <c r="E5" s="276" t="s">
        <v>13</v>
      </c>
      <c r="F5" s="277"/>
      <c r="G5" s="277"/>
      <c r="H5" s="277"/>
      <c r="I5" s="278"/>
      <c r="J5" s="2"/>
    </row>
    <row r="6" spans="1:12" ht="39" customHeight="1" x14ac:dyDescent="0.2">
      <c r="A6" s="253" t="s">
        <v>14</v>
      </c>
      <c r="B6" s="249"/>
      <c r="C6" s="58" t="s">
        <v>163</v>
      </c>
      <c r="D6" s="86">
        <v>1</v>
      </c>
      <c r="E6" s="7"/>
      <c r="F6" s="7"/>
      <c r="G6" s="7"/>
      <c r="H6" s="7"/>
      <c r="I6" s="7"/>
      <c r="J6" s="2"/>
    </row>
    <row r="7" spans="1:12" ht="38.25" x14ac:dyDescent="0.2">
      <c r="A7" s="254"/>
      <c r="B7" s="249"/>
      <c r="C7" s="58" t="s">
        <v>164</v>
      </c>
      <c r="D7" s="86">
        <v>1</v>
      </c>
      <c r="E7" s="7"/>
      <c r="F7" s="7"/>
      <c r="G7" s="7"/>
      <c r="H7" s="7"/>
      <c r="I7" s="7"/>
      <c r="J7" s="2"/>
    </row>
    <row r="8" spans="1:12" ht="77.25" thickBot="1" x14ac:dyDescent="0.25">
      <c r="A8" s="255"/>
      <c r="B8" s="249"/>
      <c r="C8" s="59" t="s">
        <v>107</v>
      </c>
      <c r="D8" s="93">
        <v>1</v>
      </c>
      <c r="E8" s="55"/>
      <c r="F8" s="55"/>
      <c r="G8" s="55"/>
      <c r="H8" s="55"/>
      <c r="I8" s="55"/>
      <c r="J8" s="2"/>
    </row>
    <row r="9" spans="1:12" ht="38.25" x14ac:dyDescent="0.2">
      <c r="A9" s="253" t="s">
        <v>15</v>
      </c>
      <c r="B9" s="249"/>
      <c r="C9" s="88" t="s">
        <v>165</v>
      </c>
      <c r="D9" s="91">
        <v>3</v>
      </c>
      <c r="E9" s="92"/>
      <c r="F9" s="92"/>
      <c r="G9" s="92"/>
      <c r="H9" s="92"/>
      <c r="I9" s="92"/>
      <c r="J9" s="2"/>
      <c r="L9" s="41"/>
    </row>
    <row r="10" spans="1:12" ht="38.25" x14ac:dyDescent="0.2">
      <c r="A10" s="254"/>
      <c r="B10" s="249"/>
      <c r="C10" s="58" t="s">
        <v>166</v>
      </c>
      <c r="D10" s="34">
        <v>3</v>
      </c>
      <c r="E10" s="7"/>
      <c r="F10" s="7"/>
      <c r="G10" s="7"/>
      <c r="H10" s="7"/>
      <c r="I10" s="7"/>
      <c r="J10" s="2"/>
    </row>
    <row r="11" spans="1:12" ht="63.75" customHeight="1" thickBot="1" x14ac:dyDescent="0.25">
      <c r="A11" s="255"/>
      <c r="B11" s="249"/>
      <c r="C11" s="59" t="s">
        <v>167</v>
      </c>
      <c r="D11" s="54">
        <v>3</v>
      </c>
      <c r="E11" s="55"/>
      <c r="F11" s="55"/>
      <c r="G11" s="55"/>
      <c r="H11" s="55"/>
      <c r="I11" s="55"/>
      <c r="J11" s="2"/>
    </row>
    <row r="12" spans="1:12" ht="41.25" customHeight="1" thickBot="1" x14ac:dyDescent="0.25">
      <c r="A12" s="89" t="s">
        <v>10</v>
      </c>
      <c r="B12" s="249"/>
      <c r="C12" s="256" t="s">
        <v>16</v>
      </c>
      <c r="D12" s="283"/>
      <c r="E12" s="258"/>
      <c r="F12" s="259"/>
      <c r="G12" s="259"/>
      <c r="H12" s="259"/>
      <c r="I12" s="260"/>
      <c r="J12" s="2"/>
    </row>
    <row r="13" spans="1:12" ht="38.25" x14ac:dyDescent="0.2">
      <c r="A13" s="253" t="s">
        <v>17</v>
      </c>
      <c r="B13" s="249"/>
      <c r="C13" s="88" t="s">
        <v>18</v>
      </c>
      <c r="D13" s="94">
        <v>1</v>
      </c>
      <c r="E13" s="92"/>
      <c r="F13" s="92"/>
      <c r="G13" s="92"/>
      <c r="H13" s="92"/>
      <c r="I13" s="92"/>
      <c r="J13" s="2"/>
    </row>
    <row r="14" spans="1:12" ht="38.25" x14ac:dyDescent="0.2">
      <c r="A14" s="254"/>
      <c r="B14" s="249"/>
      <c r="C14" s="58" t="s">
        <v>19</v>
      </c>
      <c r="D14" s="42">
        <v>1</v>
      </c>
      <c r="E14" s="7"/>
      <c r="F14" s="7"/>
      <c r="G14" s="7"/>
      <c r="H14" s="7"/>
      <c r="I14" s="7"/>
      <c r="J14" s="2"/>
    </row>
    <row r="15" spans="1:12" ht="77.25" thickBot="1" x14ac:dyDescent="0.25">
      <c r="A15" s="255"/>
      <c r="B15" s="249"/>
      <c r="C15" s="59" t="s">
        <v>20</v>
      </c>
      <c r="D15" s="95">
        <v>1</v>
      </c>
      <c r="E15" s="55"/>
      <c r="F15" s="55"/>
      <c r="G15" s="55"/>
      <c r="H15" s="55"/>
      <c r="I15" s="55"/>
      <c r="J15" s="2"/>
    </row>
    <row r="16" spans="1:12" ht="37.5" customHeight="1" x14ac:dyDescent="0.2">
      <c r="A16" s="253" t="s">
        <v>21</v>
      </c>
      <c r="B16" s="249"/>
      <c r="C16" s="88" t="s">
        <v>22</v>
      </c>
      <c r="D16" s="94">
        <v>1</v>
      </c>
      <c r="E16" s="92"/>
      <c r="F16" s="92"/>
      <c r="G16" s="92"/>
      <c r="H16" s="92"/>
      <c r="I16" s="92"/>
      <c r="J16" s="2"/>
    </row>
    <row r="17" spans="1:10" ht="25.5" x14ac:dyDescent="0.2">
      <c r="A17" s="254"/>
      <c r="B17" s="249"/>
      <c r="C17" s="58" t="s">
        <v>23</v>
      </c>
      <c r="D17" s="42">
        <v>1</v>
      </c>
      <c r="E17" s="7"/>
      <c r="F17" s="7"/>
      <c r="G17" s="7"/>
      <c r="H17" s="7"/>
      <c r="I17" s="7"/>
      <c r="J17" s="2"/>
    </row>
    <row r="18" spans="1:10" ht="65.25" customHeight="1" thickBot="1" x14ac:dyDescent="0.25">
      <c r="A18" s="255"/>
      <c r="B18" s="249"/>
      <c r="C18" s="59" t="s">
        <v>24</v>
      </c>
      <c r="D18" s="95">
        <v>1</v>
      </c>
      <c r="E18" s="55"/>
      <c r="F18" s="55"/>
      <c r="G18" s="55"/>
      <c r="H18" s="55"/>
      <c r="I18" s="55"/>
      <c r="J18" s="2"/>
    </row>
    <row r="19" spans="1:10" ht="38.25" x14ac:dyDescent="0.2">
      <c r="A19" s="253" t="s">
        <v>25</v>
      </c>
      <c r="B19" s="249"/>
      <c r="C19" s="88" t="s">
        <v>26</v>
      </c>
      <c r="D19" s="94">
        <v>1</v>
      </c>
      <c r="E19" s="92"/>
      <c r="F19" s="92"/>
      <c r="G19" s="92"/>
      <c r="H19" s="92"/>
      <c r="I19" s="92"/>
      <c r="J19" s="2"/>
    </row>
    <row r="20" spans="1:10" ht="38.25" x14ac:dyDescent="0.2">
      <c r="A20" s="254"/>
      <c r="B20" s="249"/>
      <c r="C20" s="58" t="s">
        <v>27</v>
      </c>
      <c r="D20" s="42">
        <v>1</v>
      </c>
      <c r="E20" s="7"/>
      <c r="F20" s="7"/>
      <c r="G20" s="7"/>
      <c r="H20" s="7"/>
      <c r="I20" s="7"/>
      <c r="J20" s="2"/>
    </row>
    <row r="21" spans="1:10" ht="77.25" thickBot="1" x14ac:dyDescent="0.25">
      <c r="A21" s="255"/>
      <c r="B21" s="249"/>
      <c r="C21" s="59" t="s">
        <v>28</v>
      </c>
      <c r="D21" s="95">
        <v>1</v>
      </c>
      <c r="E21" s="55"/>
      <c r="F21" s="55"/>
      <c r="G21" s="55"/>
      <c r="H21" s="55"/>
      <c r="I21" s="55"/>
      <c r="J21" s="2"/>
    </row>
    <row r="22" spans="1:10" ht="76.5" x14ac:dyDescent="0.2">
      <c r="A22" s="253" t="s">
        <v>29</v>
      </c>
      <c r="B22" s="249"/>
      <c r="C22" s="88" t="s">
        <v>30</v>
      </c>
      <c r="D22" s="94">
        <v>1</v>
      </c>
      <c r="E22" s="92"/>
      <c r="F22" s="92"/>
      <c r="G22" s="92"/>
      <c r="H22" s="92"/>
      <c r="I22" s="92"/>
    </row>
    <row r="23" spans="1:10" ht="76.5" x14ac:dyDescent="0.2">
      <c r="A23" s="254"/>
      <c r="B23" s="249"/>
      <c r="C23" s="58" t="s">
        <v>31</v>
      </c>
      <c r="D23" s="42">
        <v>1</v>
      </c>
      <c r="E23" s="7"/>
      <c r="F23" s="7"/>
      <c r="G23" s="7"/>
      <c r="H23" s="7"/>
      <c r="I23" s="7"/>
    </row>
    <row r="24" spans="1:10" ht="115.5" thickBot="1" x14ac:dyDescent="0.25">
      <c r="A24" s="255"/>
      <c r="B24" s="249"/>
      <c r="C24" s="59" t="s">
        <v>32</v>
      </c>
      <c r="D24" s="54">
        <v>1</v>
      </c>
      <c r="E24" s="55"/>
      <c r="F24" s="55"/>
      <c r="G24" s="55"/>
      <c r="H24" s="55"/>
      <c r="I24" s="55"/>
    </row>
    <row r="25" spans="1:10" ht="27.75" customHeight="1" thickBot="1" x14ac:dyDescent="0.25">
      <c r="A25" s="89" t="s">
        <v>10</v>
      </c>
      <c r="B25" s="249"/>
      <c r="C25" s="256" t="s">
        <v>33</v>
      </c>
      <c r="D25" s="257"/>
      <c r="E25" s="258" t="s">
        <v>13</v>
      </c>
      <c r="F25" s="259"/>
      <c r="G25" s="259"/>
      <c r="H25" s="259"/>
      <c r="I25" s="260"/>
    </row>
    <row r="26" spans="1:10" ht="63.75" x14ac:dyDescent="0.2">
      <c r="A26" s="253" t="s">
        <v>34</v>
      </c>
      <c r="B26" s="249"/>
      <c r="C26" s="96" t="s">
        <v>35</v>
      </c>
      <c r="D26" s="97">
        <v>2</v>
      </c>
      <c r="E26" s="98"/>
      <c r="F26" s="99"/>
      <c r="G26" s="99"/>
      <c r="H26" s="99"/>
      <c r="I26" s="99"/>
    </row>
    <row r="27" spans="1:10" ht="63.75" x14ac:dyDescent="0.2">
      <c r="A27" s="254"/>
      <c r="B27" s="249"/>
      <c r="C27" s="78" t="s">
        <v>36</v>
      </c>
      <c r="D27" s="79">
        <v>2</v>
      </c>
      <c r="E27" s="81"/>
      <c r="F27" s="80"/>
      <c r="G27" s="80"/>
      <c r="H27" s="80"/>
      <c r="I27" s="80"/>
    </row>
    <row r="28" spans="1:10" ht="106.5" customHeight="1" thickBot="1" x14ac:dyDescent="0.25">
      <c r="A28" s="255"/>
      <c r="B28" s="249"/>
      <c r="C28" s="101" t="s">
        <v>37</v>
      </c>
      <c r="D28" s="102">
        <v>2</v>
      </c>
      <c r="E28" s="103"/>
      <c r="F28" s="104"/>
      <c r="G28" s="104"/>
      <c r="H28" s="104"/>
      <c r="I28" s="104"/>
    </row>
    <row r="29" spans="1:10" ht="38.25" x14ac:dyDescent="0.2">
      <c r="A29" s="253" t="s">
        <v>38</v>
      </c>
      <c r="B29" s="249"/>
      <c r="C29" s="96" t="s">
        <v>39</v>
      </c>
      <c r="D29" s="91">
        <v>2</v>
      </c>
      <c r="E29" s="100"/>
      <c r="F29" s="100"/>
      <c r="G29" s="100"/>
      <c r="H29" s="100"/>
      <c r="I29" s="100"/>
    </row>
    <row r="30" spans="1:10" ht="38.25" x14ac:dyDescent="0.2">
      <c r="A30" s="254"/>
      <c r="B30" s="249"/>
      <c r="C30" s="78" t="s">
        <v>40</v>
      </c>
      <c r="D30" s="82">
        <v>2</v>
      </c>
      <c r="E30" s="40"/>
      <c r="F30" s="40"/>
      <c r="G30" s="40"/>
      <c r="H30" s="40"/>
      <c r="I30" s="40"/>
    </row>
    <row r="31" spans="1:10" ht="67.5" customHeight="1" thickBot="1" x14ac:dyDescent="0.25">
      <c r="A31" s="255"/>
      <c r="B31" s="249"/>
      <c r="C31" s="101" t="s">
        <v>41</v>
      </c>
      <c r="D31" s="54">
        <v>2</v>
      </c>
      <c r="E31" s="55"/>
      <c r="F31" s="55"/>
      <c r="G31" s="55"/>
      <c r="H31" s="55"/>
      <c r="I31" s="55"/>
    </row>
    <row r="32" spans="1:10" ht="13.5" thickBot="1" x14ac:dyDescent="0.25">
      <c r="A32" s="89" t="s">
        <v>10</v>
      </c>
      <c r="B32" s="249"/>
      <c r="C32" s="266" t="s">
        <v>42</v>
      </c>
      <c r="D32" s="267"/>
      <c r="E32" s="258" t="s">
        <v>13</v>
      </c>
      <c r="F32" s="259"/>
      <c r="G32" s="259"/>
      <c r="H32" s="259"/>
      <c r="I32" s="260"/>
    </row>
    <row r="33" spans="1:9" ht="77.25" thickBot="1" x14ac:dyDescent="0.25">
      <c r="A33" s="90" t="s">
        <v>43</v>
      </c>
      <c r="B33" s="249"/>
      <c r="C33" s="106" t="s">
        <v>44</v>
      </c>
      <c r="D33" s="107">
        <v>1</v>
      </c>
      <c r="E33" s="8"/>
      <c r="F33" s="8"/>
      <c r="G33" s="8"/>
      <c r="H33" s="8"/>
      <c r="I33" s="8"/>
    </row>
    <row r="34" spans="1:9" ht="51.75" thickBot="1" x14ac:dyDescent="0.25">
      <c r="A34" s="90" t="s">
        <v>45</v>
      </c>
      <c r="B34" s="249"/>
      <c r="C34" s="108" t="s">
        <v>46</v>
      </c>
      <c r="D34" s="107">
        <v>1</v>
      </c>
      <c r="E34" s="8"/>
      <c r="F34" s="8"/>
      <c r="G34" s="8"/>
      <c r="H34" s="8"/>
      <c r="I34" s="8"/>
    </row>
    <row r="35" spans="1:9" ht="51.75" thickBot="1" x14ac:dyDescent="0.25">
      <c r="A35" s="90" t="s">
        <v>47</v>
      </c>
      <c r="B35" s="249"/>
      <c r="C35" s="106" t="s">
        <v>48</v>
      </c>
      <c r="D35" s="107">
        <v>4</v>
      </c>
      <c r="E35" s="8"/>
      <c r="F35" s="8"/>
      <c r="G35" s="8"/>
      <c r="H35" s="8"/>
      <c r="I35" s="8"/>
    </row>
    <row r="36" spans="1:9" ht="64.5" thickBot="1" x14ac:dyDescent="0.25">
      <c r="A36" s="90" t="s">
        <v>49</v>
      </c>
      <c r="B36" s="250"/>
      <c r="C36" s="106" t="s">
        <v>50</v>
      </c>
      <c r="D36" s="107">
        <v>1</v>
      </c>
      <c r="E36" s="8"/>
      <c r="F36" s="8"/>
      <c r="G36" s="8"/>
      <c r="H36" s="8"/>
      <c r="I36" s="8"/>
    </row>
    <row r="37" spans="1:9" ht="28.5" customHeight="1" thickBot="1" x14ac:dyDescent="0.25">
      <c r="A37" s="89" t="s">
        <v>10</v>
      </c>
      <c r="B37" s="251" t="s">
        <v>51</v>
      </c>
      <c r="C37" s="256" t="s">
        <v>52</v>
      </c>
      <c r="D37" s="268"/>
      <c r="E37" s="258" t="s">
        <v>13</v>
      </c>
      <c r="F37" s="259"/>
      <c r="G37" s="259"/>
      <c r="H37" s="259"/>
      <c r="I37" s="260"/>
    </row>
    <row r="38" spans="1:9" ht="90" thickBot="1" x14ac:dyDescent="0.25">
      <c r="A38" s="253" t="s">
        <v>53</v>
      </c>
      <c r="B38" s="252"/>
      <c r="C38" s="109" t="s">
        <v>54</v>
      </c>
      <c r="D38" s="105">
        <v>1</v>
      </c>
      <c r="E38" s="35"/>
      <c r="F38" s="35"/>
      <c r="G38" s="35"/>
      <c r="H38" s="35"/>
      <c r="I38" s="35"/>
    </row>
    <row r="39" spans="1:9" ht="64.5" thickBot="1" x14ac:dyDescent="0.25">
      <c r="A39" s="254"/>
      <c r="B39" s="252"/>
      <c r="C39" s="84" t="s">
        <v>55</v>
      </c>
      <c r="D39" s="74">
        <v>1</v>
      </c>
      <c r="E39" s="8"/>
      <c r="F39" s="8"/>
      <c r="G39" s="8"/>
      <c r="H39" s="8"/>
      <c r="I39" s="8"/>
    </row>
    <row r="40" spans="1:9" ht="64.5" customHeight="1" thickBot="1" x14ac:dyDescent="0.25">
      <c r="A40" s="255"/>
      <c r="B40" s="252"/>
      <c r="C40" s="110" t="s">
        <v>56</v>
      </c>
      <c r="D40" s="111">
        <v>1</v>
      </c>
      <c r="E40" s="8"/>
      <c r="F40" s="8"/>
      <c r="G40" s="8"/>
      <c r="H40" s="8"/>
      <c r="I40" s="8"/>
    </row>
    <row r="41" spans="1:9" ht="13.5" thickBot="1" x14ac:dyDescent="0.25">
      <c r="A41" s="89" t="s">
        <v>10</v>
      </c>
      <c r="B41" s="252"/>
      <c r="C41" s="256" t="s">
        <v>57</v>
      </c>
      <c r="D41" s="268"/>
      <c r="E41" s="258" t="s">
        <v>13</v>
      </c>
      <c r="F41" s="259"/>
      <c r="G41" s="259"/>
      <c r="H41" s="259"/>
      <c r="I41" s="260"/>
    </row>
    <row r="42" spans="1:9" ht="39" thickBot="1" x14ac:dyDescent="0.25">
      <c r="A42" s="253" t="s">
        <v>171</v>
      </c>
      <c r="B42" s="252"/>
      <c r="C42" s="112" t="s">
        <v>170</v>
      </c>
      <c r="D42" s="105">
        <v>1</v>
      </c>
      <c r="E42" s="223"/>
      <c r="F42" s="220"/>
      <c r="G42" s="225"/>
      <c r="H42" s="220"/>
      <c r="I42" s="225"/>
    </row>
    <row r="43" spans="1:9" ht="51.75" thickBot="1" x14ac:dyDescent="0.25">
      <c r="A43" s="254"/>
      <c r="B43" s="252"/>
      <c r="C43" s="140" t="s">
        <v>172</v>
      </c>
      <c r="D43" s="74">
        <v>1</v>
      </c>
      <c r="E43" s="224"/>
      <c r="F43" s="221"/>
      <c r="G43" s="226"/>
      <c r="H43" s="221"/>
      <c r="I43" s="226"/>
    </row>
    <row r="44" spans="1:9" ht="51.75" thickBot="1" x14ac:dyDescent="0.25">
      <c r="A44" s="254"/>
      <c r="B44" s="252"/>
      <c r="C44" s="140" t="s">
        <v>173</v>
      </c>
      <c r="D44" s="74">
        <v>1</v>
      </c>
      <c r="E44" s="224"/>
      <c r="F44" s="221"/>
      <c r="G44" s="226"/>
      <c r="H44" s="221"/>
      <c r="I44" s="226"/>
    </row>
    <row r="45" spans="1:9" ht="51.75" thickBot="1" x14ac:dyDescent="0.25">
      <c r="A45" s="255"/>
      <c r="B45" s="252"/>
      <c r="C45" s="57" t="s">
        <v>174</v>
      </c>
      <c r="D45" s="111">
        <v>1</v>
      </c>
      <c r="E45" s="224"/>
      <c r="F45" s="222"/>
      <c r="G45" s="226"/>
      <c r="H45" s="222"/>
      <c r="I45" s="226"/>
    </row>
    <row r="46" spans="1:9" ht="39" thickBot="1" x14ac:dyDescent="0.25">
      <c r="A46" s="253" t="s">
        <v>175</v>
      </c>
      <c r="B46" s="252"/>
      <c r="C46" s="112" t="s">
        <v>193</v>
      </c>
      <c r="D46" s="105">
        <v>1</v>
      </c>
      <c r="E46" s="220"/>
      <c r="F46" s="225"/>
      <c r="G46" s="220"/>
      <c r="H46" s="225"/>
      <c r="I46" s="220"/>
    </row>
    <row r="47" spans="1:9" ht="39" thickBot="1" x14ac:dyDescent="0.25">
      <c r="A47" s="254"/>
      <c r="B47" s="252"/>
      <c r="C47" s="140" t="s">
        <v>194</v>
      </c>
      <c r="D47" s="74">
        <v>1</v>
      </c>
      <c r="E47" s="221"/>
      <c r="F47" s="226"/>
      <c r="G47" s="221"/>
      <c r="H47" s="226"/>
      <c r="I47" s="221"/>
    </row>
    <row r="48" spans="1:9" ht="64.5" thickBot="1" x14ac:dyDescent="0.25">
      <c r="A48" s="255"/>
      <c r="B48" s="252"/>
      <c r="C48" s="57" t="s">
        <v>195</v>
      </c>
      <c r="D48" s="111">
        <v>1</v>
      </c>
      <c r="E48" s="222"/>
      <c r="F48" s="226"/>
      <c r="G48" s="222"/>
      <c r="H48" s="226"/>
      <c r="I48" s="222"/>
    </row>
    <row r="49" spans="1:9" ht="13.5" thickBot="1" x14ac:dyDescent="0.25">
      <c r="A49" s="89" t="s">
        <v>10</v>
      </c>
      <c r="B49" s="252"/>
      <c r="C49" s="256" t="s">
        <v>58</v>
      </c>
      <c r="D49" s="257"/>
      <c r="E49" s="258" t="s">
        <v>13</v>
      </c>
      <c r="F49" s="259"/>
      <c r="G49" s="259"/>
      <c r="H49" s="259"/>
      <c r="I49" s="260"/>
    </row>
    <row r="50" spans="1:9" ht="115.5" thickBot="1" x14ac:dyDescent="0.25">
      <c r="A50" s="253" t="s">
        <v>176</v>
      </c>
      <c r="B50" s="252"/>
      <c r="C50" s="180" t="s">
        <v>177</v>
      </c>
      <c r="D50" s="105">
        <v>1</v>
      </c>
      <c r="E50" s="225"/>
      <c r="F50" s="227"/>
      <c r="G50" s="225"/>
      <c r="H50" s="227"/>
      <c r="I50" s="225"/>
    </row>
    <row r="51" spans="1:9" ht="102.75" customHeight="1" thickBot="1" x14ac:dyDescent="0.25">
      <c r="A51" s="254"/>
      <c r="B51" s="252"/>
      <c r="C51" s="180" t="s">
        <v>178</v>
      </c>
      <c r="D51" s="74">
        <v>1</v>
      </c>
      <c r="E51" s="226"/>
      <c r="F51" s="227"/>
      <c r="G51" s="226"/>
      <c r="H51" s="227"/>
      <c r="I51" s="226"/>
    </row>
    <row r="52" spans="1:9" ht="141" customHeight="1" thickBot="1" x14ac:dyDescent="0.25">
      <c r="A52" s="254"/>
      <c r="B52" s="252"/>
      <c r="C52" s="180" t="s">
        <v>188</v>
      </c>
      <c r="D52" s="74">
        <v>1</v>
      </c>
      <c r="E52" s="226"/>
      <c r="F52" s="227"/>
      <c r="G52" s="226"/>
      <c r="H52" s="227"/>
      <c r="I52" s="226"/>
    </row>
    <row r="53" spans="1:9" ht="115.5" thickBot="1" x14ac:dyDescent="0.25">
      <c r="A53" s="255"/>
      <c r="B53" s="252"/>
      <c r="C53" s="180" t="s">
        <v>179</v>
      </c>
      <c r="D53" s="111">
        <v>1</v>
      </c>
      <c r="E53" s="226"/>
      <c r="F53" s="227"/>
      <c r="G53" s="226"/>
      <c r="H53" s="227"/>
      <c r="I53" s="226"/>
    </row>
    <row r="54" spans="1:9" ht="13.5" thickBot="1" x14ac:dyDescent="0.25">
      <c r="A54" s="89" t="s">
        <v>10</v>
      </c>
      <c r="B54" s="252"/>
      <c r="C54" s="261" t="s">
        <v>59</v>
      </c>
      <c r="D54" s="262"/>
      <c r="E54" s="263" t="s">
        <v>13</v>
      </c>
      <c r="F54" s="264"/>
      <c r="G54" s="264"/>
      <c r="H54" s="264"/>
      <c r="I54" s="265"/>
    </row>
    <row r="55" spans="1:9" ht="39" customHeight="1" thickBot="1" x14ac:dyDescent="0.25">
      <c r="A55" s="253" t="s">
        <v>180</v>
      </c>
      <c r="B55" s="252"/>
      <c r="C55" s="112" t="s">
        <v>189</v>
      </c>
      <c r="D55" s="105">
        <v>1</v>
      </c>
      <c r="E55" s="228"/>
      <c r="F55" s="231"/>
      <c r="G55" s="227"/>
      <c r="H55" s="231"/>
      <c r="I55" s="227"/>
    </row>
    <row r="56" spans="1:9" ht="39" thickBot="1" x14ac:dyDescent="0.25">
      <c r="A56" s="254"/>
      <c r="B56" s="252"/>
      <c r="C56" s="140" t="s">
        <v>190</v>
      </c>
      <c r="D56" s="74">
        <v>1</v>
      </c>
      <c r="E56" s="229"/>
      <c r="F56" s="231"/>
      <c r="G56" s="230"/>
      <c r="H56" s="231"/>
      <c r="I56" s="230"/>
    </row>
    <row r="57" spans="1:9" ht="77.25" thickBot="1" x14ac:dyDescent="0.25">
      <c r="A57" s="254"/>
      <c r="B57" s="252"/>
      <c r="C57" s="140" t="s">
        <v>196</v>
      </c>
      <c r="D57" s="74">
        <v>1</v>
      </c>
      <c r="E57" s="229"/>
      <c r="F57" s="232"/>
      <c r="G57" s="230"/>
      <c r="H57" s="232"/>
      <c r="I57" s="230"/>
    </row>
    <row r="58" spans="1:9" ht="39" customHeight="1" thickBot="1" x14ac:dyDescent="0.25">
      <c r="A58" s="255"/>
      <c r="B58" s="252"/>
      <c r="C58" s="57" t="s">
        <v>197</v>
      </c>
      <c r="D58" s="111">
        <v>1</v>
      </c>
      <c r="E58" s="229"/>
      <c r="F58" s="233"/>
      <c r="G58" s="230"/>
      <c r="H58" s="233"/>
      <c r="I58" s="230"/>
    </row>
    <row r="59" spans="1:9" ht="13.5" thickBot="1" x14ac:dyDescent="0.25">
      <c r="A59" s="89" t="s">
        <v>10</v>
      </c>
      <c r="B59" s="252"/>
      <c r="C59" s="269" t="s">
        <v>60</v>
      </c>
      <c r="D59" s="270"/>
      <c r="E59" s="263" t="s">
        <v>13</v>
      </c>
      <c r="F59" s="259"/>
      <c r="G59" s="259"/>
      <c r="H59" s="259"/>
      <c r="I59" s="260"/>
    </row>
    <row r="60" spans="1:9" ht="26.25" customHeight="1" x14ac:dyDescent="0.2">
      <c r="A60" s="253" t="s">
        <v>61</v>
      </c>
      <c r="B60" s="252"/>
      <c r="C60" s="113" t="s">
        <v>62</v>
      </c>
      <c r="D60" s="114">
        <v>1</v>
      </c>
      <c r="E60" s="115"/>
      <c r="F60" s="115"/>
      <c r="G60" s="115"/>
      <c r="H60" s="115"/>
      <c r="I60" s="115"/>
    </row>
    <row r="61" spans="1:9" ht="25.5" x14ac:dyDescent="0.2">
      <c r="A61" s="254"/>
      <c r="B61" s="252"/>
      <c r="C61" s="85" t="s">
        <v>63</v>
      </c>
      <c r="D61" s="83">
        <v>1</v>
      </c>
      <c r="E61" s="77"/>
      <c r="F61" s="77"/>
      <c r="G61" s="77"/>
      <c r="H61" s="77"/>
      <c r="I61" s="77"/>
    </row>
    <row r="62" spans="1:9" ht="64.5" thickBot="1" x14ac:dyDescent="0.25">
      <c r="A62" s="255"/>
      <c r="B62" s="252"/>
      <c r="C62" s="116" t="s">
        <v>64</v>
      </c>
      <c r="D62" s="117">
        <v>1</v>
      </c>
      <c r="E62" s="118"/>
      <c r="F62" s="118"/>
      <c r="G62" s="118"/>
      <c r="H62" s="118"/>
      <c r="I62" s="118"/>
    </row>
    <row r="63" spans="1:9" ht="14.25" customHeight="1" thickBot="1" x14ac:dyDescent="0.25">
      <c r="A63" s="89" t="s">
        <v>10</v>
      </c>
      <c r="B63" s="251" t="s">
        <v>65</v>
      </c>
      <c r="C63" s="269" t="s">
        <v>66</v>
      </c>
      <c r="D63" s="270"/>
      <c r="E63" s="263" t="s">
        <v>13</v>
      </c>
      <c r="F63" s="259"/>
      <c r="G63" s="259"/>
      <c r="H63" s="259"/>
      <c r="I63" s="260"/>
    </row>
    <row r="64" spans="1:9" ht="105.75" customHeight="1" thickBot="1" x14ac:dyDescent="0.25">
      <c r="A64" s="131" t="s">
        <v>67</v>
      </c>
      <c r="B64" s="252"/>
      <c r="C64" s="137" t="s">
        <v>68</v>
      </c>
      <c r="D64" s="120">
        <v>1</v>
      </c>
      <c r="E64" s="8"/>
      <c r="F64" s="8"/>
      <c r="G64" s="8"/>
      <c r="H64" s="8"/>
      <c r="I64" s="8"/>
    </row>
    <row r="65" spans="1:9" ht="105.75" customHeight="1" thickBot="1" x14ac:dyDescent="0.25">
      <c r="A65" s="131" t="s">
        <v>69</v>
      </c>
      <c r="B65" s="252"/>
      <c r="C65" s="137" t="s">
        <v>70</v>
      </c>
      <c r="D65" s="120">
        <v>1</v>
      </c>
      <c r="E65" s="8"/>
      <c r="F65" s="8"/>
      <c r="G65" s="8"/>
      <c r="H65" s="8"/>
      <c r="I65" s="8"/>
    </row>
    <row r="66" spans="1:9" ht="105.75" customHeight="1" thickBot="1" x14ac:dyDescent="0.25">
      <c r="A66" s="131" t="s">
        <v>71</v>
      </c>
      <c r="B66" s="252"/>
      <c r="C66" s="137" t="s">
        <v>72</v>
      </c>
      <c r="D66" s="120">
        <v>12</v>
      </c>
      <c r="E66" s="8"/>
      <c r="F66" s="8"/>
      <c r="G66" s="8"/>
      <c r="H66" s="8"/>
      <c r="I66" s="8"/>
    </row>
    <row r="67" spans="1:9" ht="39" thickBot="1" x14ac:dyDescent="0.25">
      <c r="A67" s="131" t="s">
        <v>73</v>
      </c>
      <c r="B67" s="284"/>
      <c r="C67" s="137" t="s">
        <v>74</v>
      </c>
      <c r="D67" s="121">
        <v>6</v>
      </c>
      <c r="E67" s="8"/>
      <c r="F67" s="8"/>
      <c r="G67" s="8"/>
      <c r="H67" s="8"/>
      <c r="I67" s="8"/>
    </row>
    <row r="68" spans="1:9" ht="54" customHeight="1" thickBot="1" x14ac:dyDescent="0.25">
      <c r="A68" s="132" t="s">
        <v>10</v>
      </c>
      <c r="B68" s="252" t="s">
        <v>75</v>
      </c>
      <c r="C68" s="271" t="s">
        <v>76</v>
      </c>
      <c r="D68" s="272"/>
      <c r="E68" s="263" t="s">
        <v>13</v>
      </c>
      <c r="F68" s="259"/>
      <c r="G68" s="259"/>
      <c r="H68" s="259"/>
      <c r="I68" s="260"/>
    </row>
    <row r="69" spans="1:9" ht="26.25" thickBot="1" x14ac:dyDescent="0.25">
      <c r="A69" s="131" t="s">
        <v>77</v>
      </c>
      <c r="B69" s="252"/>
      <c r="C69" s="134" t="s">
        <v>78</v>
      </c>
      <c r="D69" s="121">
        <v>1</v>
      </c>
      <c r="E69" s="8"/>
      <c r="F69" s="8"/>
      <c r="G69" s="8"/>
      <c r="H69" s="8"/>
      <c r="I69" s="8"/>
    </row>
    <row r="70" spans="1:9" ht="26.25" thickBot="1" x14ac:dyDescent="0.25">
      <c r="A70" s="133" t="s">
        <v>79</v>
      </c>
      <c r="B70" s="252"/>
      <c r="C70" s="134" t="s">
        <v>80</v>
      </c>
      <c r="D70" s="121">
        <v>1</v>
      </c>
      <c r="E70" s="8"/>
      <c r="F70" s="8"/>
      <c r="G70" s="8"/>
      <c r="H70" s="8"/>
      <c r="I70" s="8"/>
    </row>
    <row r="71" spans="1:9" ht="26.25" thickBot="1" x14ac:dyDescent="0.25">
      <c r="A71" s="131" t="s">
        <v>81</v>
      </c>
      <c r="B71" s="252"/>
      <c r="C71" s="134" t="s">
        <v>82</v>
      </c>
      <c r="D71" s="121">
        <v>1</v>
      </c>
      <c r="E71" s="8"/>
      <c r="F71" s="8"/>
      <c r="G71" s="8"/>
      <c r="H71" s="8"/>
      <c r="I71" s="8"/>
    </row>
    <row r="72" spans="1:9" ht="77.25" customHeight="1" thickBot="1" x14ac:dyDescent="0.25">
      <c r="A72" s="131" t="s">
        <v>83</v>
      </c>
      <c r="B72" s="252"/>
      <c r="C72" s="134" t="s">
        <v>84</v>
      </c>
      <c r="D72" s="121">
        <v>1</v>
      </c>
      <c r="E72" s="8"/>
      <c r="F72" s="8"/>
      <c r="G72" s="8"/>
      <c r="H72" s="8"/>
      <c r="I72" s="8"/>
    </row>
    <row r="73" spans="1:9" ht="31.5" customHeight="1" thickBot="1" x14ac:dyDescent="0.25">
      <c r="A73" s="132" t="s">
        <v>10</v>
      </c>
      <c r="B73" s="252"/>
      <c r="C73" s="285" t="s">
        <v>85</v>
      </c>
      <c r="D73" s="262"/>
      <c r="E73" s="263" t="s">
        <v>13</v>
      </c>
      <c r="F73" s="259"/>
      <c r="G73" s="259"/>
      <c r="H73" s="259"/>
      <c r="I73" s="260"/>
    </row>
    <row r="74" spans="1:9" ht="26.25" customHeight="1" x14ac:dyDescent="0.2">
      <c r="A74" s="90" t="s">
        <v>86</v>
      </c>
      <c r="B74" s="252"/>
      <c r="C74" s="135" t="s">
        <v>87</v>
      </c>
      <c r="D74" s="121">
        <v>1</v>
      </c>
      <c r="E74" s="8"/>
      <c r="F74" s="8"/>
      <c r="G74" s="8"/>
      <c r="H74" s="8"/>
      <c r="I74" s="8"/>
    </row>
    <row r="75" spans="1:9" ht="39" thickBot="1" x14ac:dyDescent="0.25">
      <c r="A75" s="90" t="s">
        <v>88</v>
      </c>
      <c r="B75" s="252"/>
      <c r="C75" s="119" t="s">
        <v>89</v>
      </c>
      <c r="D75" s="121">
        <v>4</v>
      </c>
      <c r="E75" s="8"/>
      <c r="F75" s="8"/>
      <c r="G75" s="8"/>
      <c r="H75" s="8"/>
      <c r="I75" s="8"/>
    </row>
    <row r="76" spans="1:9" ht="26.25" thickBot="1" x14ac:dyDescent="0.25">
      <c r="A76" s="90" t="s">
        <v>90</v>
      </c>
      <c r="B76" s="252"/>
      <c r="C76" s="119" t="s">
        <v>91</v>
      </c>
      <c r="D76" s="121">
        <v>3</v>
      </c>
      <c r="E76" s="8"/>
      <c r="F76" s="8"/>
      <c r="G76" s="8"/>
      <c r="H76" s="8"/>
      <c r="I76" s="8"/>
    </row>
    <row r="77" spans="1:9" ht="26.25" thickBot="1" x14ac:dyDescent="0.25">
      <c r="A77" s="90" t="s">
        <v>92</v>
      </c>
      <c r="B77" s="252"/>
      <c r="C77" s="122" t="s">
        <v>93</v>
      </c>
      <c r="D77" s="121">
        <v>3</v>
      </c>
      <c r="E77" s="8"/>
      <c r="F77" s="8"/>
      <c r="G77" s="8"/>
      <c r="H77" s="8"/>
      <c r="I77" s="8"/>
    </row>
    <row r="78" spans="1:9" ht="13.5" thickBot="1" x14ac:dyDescent="0.25">
      <c r="A78" s="89" t="s">
        <v>10</v>
      </c>
      <c r="B78" s="252"/>
      <c r="C78" s="286" t="s">
        <v>94</v>
      </c>
      <c r="D78" s="287"/>
      <c r="E78" s="263" t="s">
        <v>13</v>
      </c>
      <c r="F78" s="259"/>
      <c r="G78" s="259"/>
      <c r="H78" s="259"/>
      <c r="I78" s="260"/>
    </row>
    <row r="79" spans="1:9" ht="64.5" thickBot="1" x14ac:dyDescent="0.25">
      <c r="A79" s="90" t="s">
        <v>95</v>
      </c>
      <c r="B79" s="252"/>
      <c r="C79" s="119" t="s">
        <v>96</v>
      </c>
      <c r="D79" s="123">
        <v>4</v>
      </c>
      <c r="E79" s="8"/>
      <c r="F79" s="8"/>
      <c r="G79" s="8"/>
      <c r="H79" s="8"/>
      <c r="I79" s="8"/>
    </row>
    <row r="80" spans="1:9" ht="64.5" thickBot="1" x14ac:dyDescent="0.25">
      <c r="A80" s="90" t="s">
        <v>97</v>
      </c>
      <c r="B80" s="284"/>
      <c r="C80" s="119" t="s">
        <v>98</v>
      </c>
      <c r="D80" s="124">
        <v>4</v>
      </c>
      <c r="E80" s="125"/>
      <c r="F80" s="125"/>
      <c r="G80" s="125"/>
      <c r="H80" s="125"/>
      <c r="I80" s="125"/>
    </row>
    <row r="81" spans="1:9" ht="13.5" thickBot="1" x14ac:dyDescent="0.25">
      <c r="A81" s="89" t="s">
        <v>10</v>
      </c>
      <c r="B81" s="251" t="s">
        <v>99</v>
      </c>
      <c r="C81" s="269" t="s">
        <v>100</v>
      </c>
      <c r="D81" s="270"/>
      <c r="E81" s="263" t="s">
        <v>13</v>
      </c>
      <c r="F81" s="259"/>
      <c r="G81" s="259"/>
      <c r="H81" s="259"/>
      <c r="I81" s="260"/>
    </row>
    <row r="82" spans="1:9" ht="108.75" customHeight="1" thickBot="1" x14ac:dyDescent="0.25">
      <c r="A82" s="131" t="s">
        <v>101</v>
      </c>
      <c r="B82" s="284"/>
      <c r="C82" s="137" t="s">
        <v>102</v>
      </c>
      <c r="D82" s="120">
        <v>1</v>
      </c>
      <c r="E82" s="8"/>
      <c r="F82" s="148"/>
      <c r="G82" s="148"/>
      <c r="H82" s="148"/>
      <c r="I82" s="148"/>
    </row>
    <row r="83" spans="1:9" x14ac:dyDescent="0.2">
      <c r="B83" s="56"/>
    </row>
  </sheetData>
  <sheetProtection selectLockedCells="1" selectUnlockedCells="1"/>
  <mergeCells count="50">
    <mergeCell ref="B63:B67"/>
    <mergeCell ref="C63:D63"/>
    <mergeCell ref="E63:I63"/>
    <mergeCell ref="B81:B82"/>
    <mergeCell ref="C81:D81"/>
    <mergeCell ref="E81:I81"/>
    <mergeCell ref="E68:I68"/>
    <mergeCell ref="C73:D73"/>
    <mergeCell ref="E73:I73"/>
    <mergeCell ref="C78:D78"/>
    <mergeCell ref="E78:I78"/>
    <mergeCell ref="C59:D59"/>
    <mergeCell ref="E59:I59"/>
    <mergeCell ref="C68:D68"/>
    <mergeCell ref="A1:I1"/>
    <mergeCell ref="B3:C3"/>
    <mergeCell ref="E5:I5"/>
    <mergeCell ref="B4:D4"/>
    <mergeCell ref="C5:D5"/>
    <mergeCell ref="C12:D12"/>
    <mergeCell ref="E12:I12"/>
    <mergeCell ref="A6:A8"/>
    <mergeCell ref="A9:A11"/>
    <mergeCell ref="A13:A15"/>
    <mergeCell ref="B68:B80"/>
    <mergeCell ref="C41:D41"/>
    <mergeCell ref="E41:I41"/>
    <mergeCell ref="C49:D49"/>
    <mergeCell ref="E49:I49"/>
    <mergeCell ref="C54:D54"/>
    <mergeCell ref="E54:I54"/>
    <mergeCell ref="C25:D25"/>
    <mergeCell ref="E25:I25"/>
    <mergeCell ref="C32:D32"/>
    <mergeCell ref="E32:I32"/>
    <mergeCell ref="C37:D37"/>
    <mergeCell ref="E37:I37"/>
    <mergeCell ref="B5:B36"/>
    <mergeCell ref="B37:B62"/>
    <mergeCell ref="A38:A40"/>
    <mergeCell ref="A60:A62"/>
    <mergeCell ref="A50:A53"/>
    <mergeCell ref="A46:A48"/>
    <mergeCell ref="A42:A45"/>
    <mergeCell ref="A55:A58"/>
    <mergeCell ref="A16:A18"/>
    <mergeCell ref="A19:A21"/>
    <mergeCell ref="A22:A24"/>
    <mergeCell ref="A26:A28"/>
    <mergeCell ref="A29:A31"/>
  </mergeCells>
  <pageMargins left="0.2" right="0.2" top="0" bottom="0" header="0.3" footer="0.05"/>
  <pageSetup scale="65" orientation="landscape" r:id="rId1"/>
  <headerFooter>
    <oddFooter>&amp;LATTACHMENT 7&amp;RPage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O91"/>
  <sheetViews>
    <sheetView tabSelected="1" zoomScaleNormal="100" workbookViewId="0">
      <selection activeCell="I12" sqref="I12"/>
    </sheetView>
  </sheetViews>
  <sheetFormatPr defaultRowHeight="12.75" x14ac:dyDescent="0.2"/>
  <cols>
    <col min="1" max="1" width="13.140625" style="149" customWidth="1"/>
    <col min="2" max="2" width="31.140625" style="149" customWidth="1"/>
    <col min="3" max="3" width="16" style="149" customWidth="1"/>
    <col min="4" max="4" width="15.140625" style="153" customWidth="1"/>
    <col min="5" max="8" width="15.5703125" style="153" bestFit="1" customWidth="1"/>
    <col min="9" max="9" width="11.28515625" style="149" bestFit="1" customWidth="1"/>
    <col min="10" max="16384" width="9.140625" style="149"/>
  </cols>
  <sheetData>
    <row r="1" spans="1:9" ht="18" x14ac:dyDescent="0.25">
      <c r="A1" s="318" t="s">
        <v>169</v>
      </c>
      <c r="B1" s="318"/>
      <c r="C1" s="318"/>
      <c r="D1" s="318"/>
      <c r="E1" s="318"/>
      <c r="F1" s="318"/>
      <c r="G1" s="318"/>
      <c r="H1" s="318"/>
    </row>
    <row r="2" spans="1:9" s="150" customFormat="1" x14ac:dyDescent="0.2">
      <c r="A2" s="319" t="s">
        <v>198</v>
      </c>
      <c r="B2" s="319"/>
      <c r="C2" s="319"/>
      <c r="D2" s="319"/>
      <c r="E2" s="319"/>
      <c r="F2" s="319"/>
      <c r="G2" s="319"/>
      <c r="H2" s="319"/>
    </row>
    <row r="3" spans="1:9" s="150" customFormat="1" x14ac:dyDescent="0.2">
      <c r="A3" s="320"/>
      <c r="B3" s="320"/>
      <c r="C3" s="320"/>
      <c r="D3" s="320"/>
      <c r="E3" s="320"/>
      <c r="F3" s="320"/>
      <c r="G3" s="320"/>
      <c r="H3" s="320"/>
    </row>
    <row r="4" spans="1:9" ht="15.75" x14ac:dyDescent="0.25">
      <c r="B4" s="151" t="s">
        <v>103</v>
      </c>
      <c r="C4" s="152"/>
      <c r="D4" s="321" t="s">
        <v>104</v>
      </c>
      <c r="E4" s="321"/>
      <c r="F4" s="321"/>
      <c r="G4" s="321"/>
      <c r="H4" s="321"/>
    </row>
    <row r="5" spans="1:9" ht="13.5" thickBot="1" x14ac:dyDescent="0.25"/>
    <row r="6" spans="1:9" ht="30" customHeight="1" thickBot="1" x14ac:dyDescent="0.25">
      <c r="A6" s="322" t="s">
        <v>2</v>
      </c>
      <c r="B6" s="323"/>
      <c r="C6" s="154" t="s">
        <v>168</v>
      </c>
      <c r="D6" s="155" t="s">
        <v>3</v>
      </c>
      <c r="E6" s="155" t="s">
        <v>4</v>
      </c>
      <c r="F6" s="155" t="s">
        <v>5</v>
      </c>
      <c r="G6" s="155" t="s">
        <v>6</v>
      </c>
      <c r="H6" s="156" t="s">
        <v>7</v>
      </c>
    </row>
    <row r="7" spans="1:9" ht="29.25" customHeight="1" thickBot="1" x14ac:dyDescent="0.25">
      <c r="A7" s="288" t="s">
        <v>9</v>
      </c>
      <c r="B7" s="289"/>
      <c r="C7" s="290"/>
      <c r="D7" s="157"/>
      <c r="E7" s="157"/>
      <c r="F7" s="157"/>
      <c r="G7" s="157"/>
      <c r="H7" s="158"/>
    </row>
    <row r="8" spans="1:9" ht="21.75" customHeight="1" x14ac:dyDescent="0.2">
      <c r="A8" s="312" t="s">
        <v>11</v>
      </c>
      <c r="B8" s="315" t="s">
        <v>12</v>
      </c>
      <c r="C8" s="316"/>
      <c r="D8" s="299" t="s">
        <v>13</v>
      </c>
      <c r="E8" s="300"/>
      <c r="F8" s="300"/>
      <c r="G8" s="300"/>
      <c r="H8" s="301"/>
      <c r="I8" s="159"/>
    </row>
    <row r="9" spans="1:9" ht="25.5" x14ac:dyDescent="0.2">
      <c r="A9" s="312"/>
      <c r="B9" s="160" t="s">
        <v>105</v>
      </c>
      <c r="C9" s="161">
        <v>1</v>
      </c>
      <c r="D9" s="162"/>
      <c r="E9" s="162"/>
      <c r="F9" s="162"/>
      <c r="G9" s="162"/>
      <c r="H9" s="162"/>
      <c r="I9" s="163"/>
    </row>
    <row r="10" spans="1:9" ht="25.5" x14ac:dyDescent="0.2">
      <c r="A10" s="312"/>
      <c r="B10" s="160" t="s">
        <v>106</v>
      </c>
      <c r="C10" s="161">
        <v>1</v>
      </c>
      <c r="D10" s="162"/>
      <c r="E10" s="162"/>
      <c r="F10" s="162"/>
      <c r="G10" s="162"/>
      <c r="H10" s="162"/>
      <c r="I10" s="163"/>
    </row>
    <row r="11" spans="1:9" ht="63.75" x14ac:dyDescent="0.2">
      <c r="A11" s="312"/>
      <c r="B11" s="160" t="s">
        <v>107</v>
      </c>
      <c r="C11" s="161">
        <v>1</v>
      </c>
      <c r="D11" s="162"/>
      <c r="E11" s="162"/>
      <c r="F11" s="162"/>
      <c r="G11" s="162"/>
      <c r="H11" s="162"/>
      <c r="I11" s="159"/>
    </row>
    <row r="12" spans="1:9" ht="38.25" x14ac:dyDescent="0.2">
      <c r="A12" s="312"/>
      <c r="B12" s="160" t="s">
        <v>108</v>
      </c>
      <c r="C12" s="161">
        <v>3</v>
      </c>
      <c r="D12" s="162"/>
      <c r="E12" s="162"/>
      <c r="F12" s="162"/>
      <c r="G12" s="162"/>
      <c r="H12" s="162"/>
      <c r="I12" s="159"/>
    </row>
    <row r="13" spans="1:9" ht="38.25" x14ac:dyDescent="0.2">
      <c r="A13" s="312"/>
      <c r="B13" s="160" t="s">
        <v>109</v>
      </c>
      <c r="C13" s="161">
        <v>3</v>
      </c>
      <c r="D13" s="162"/>
      <c r="E13" s="162"/>
      <c r="F13" s="162"/>
      <c r="G13" s="162"/>
      <c r="H13" s="162"/>
      <c r="I13" s="159"/>
    </row>
    <row r="14" spans="1:9" ht="63.75" x14ac:dyDescent="0.2">
      <c r="A14" s="312"/>
      <c r="B14" s="160" t="s">
        <v>110</v>
      </c>
      <c r="C14" s="161">
        <v>3</v>
      </c>
      <c r="D14" s="162"/>
      <c r="E14" s="162"/>
      <c r="F14" s="162"/>
      <c r="G14" s="162"/>
      <c r="H14" s="162"/>
      <c r="I14" s="159"/>
    </row>
    <row r="15" spans="1:9" ht="38.25" customHeight="1" x14ac:dyDescent="0.2">
      <c r="A15" s="312"/>
      <c r="B15" s="309" t="s">
        <v>16</v>
      </c>
      <c r="C15" s="317"/>
      <c r="D15" s="299" t="s">
        <v>13</v>
      </c>
      <c r="E15" s="300"/>
      <c r="F15" s="300"/>
      <c r="G15" s="300"/>
      <c r="H15" s="301"/>
      <c r="I15" s="159"/>
    </row>
    <row r="16" spans="1:9" ht="38.25" x14ac:dyDescent="0.2">
      <c r="A16" s="312"/>
      <c r="B16" s="160" t="s">
        <v>111</v>
      </c>
      <c r="C16" s="164">
        <v>1</v>
      </c>
      <c r="D16" s="162"/>
      <c r="E16" s="162"/>
      <c r="F16" s="162"/>
      <c r="G16" s="162"/>
      <c r="H16" s="162"/>
      <c r="I16" s="159"/>
    </row>
    <row r="17" spans="1:15" ht="38.25" x14ac:dyDescent="0.2">
      <c r="A17" s="312"/>
      <c r="B17" s="160" t="s">
        <v>112</v>
      </c>
      <c r="C17" s="164">
        <v>1</v>
      </c>
      <c r="D17" s="162"/>
      <c r="E17" s="162"/>
      <c r="F17" s="162"/>
      <c r="G17" s="162"/>
      <c r="H17" s="162"/>
      <c r="I17" s="159"/>
    </row>
    <row r="18" spans="1:15" ht="63.75" x14ac:dyDescent="0.2">
      <c r="A18" s="312"/>
      <c r="B18" s="160" t="s">
        <v>20</v>
      </c>
      <c r="C18" s="164">
        <v>1</v>
      </c>
      <c r="D18" s="162"/>
      <c r="E18" s="162"/>
      <c r="F18" s="162"/>
      <c r="G18" s="162"/>
      <c r="H18" s="162"/>
      <c r="I18" s="159"/>
      <c r="M18" s="165"/>
    </row>
    <row r="19" spans="1:15" ht="25.5" x14ac:dyDescent="0.2">
      <c r="A19" s="312"/>
      <c r="B19" s="160" t="s">
        <v>22</v>
      </c>
      <c r="C19" s="164">
        <v>1</v>
      </c>
      <c r="D19" s="162"/>
      <c r="E19" s="162"/>
      <c r="F19" s="162"/>
      <c r="G19" s="162"/>
      <c r="H19" s="162"/>
      <c r="I19" s="159"/>
      <c r="M19" s="165"/>
    </row>
    <row r="20" spans="1:15" ht="25.5" x14ac:dyDescent="0.2">
      <c r="A20" s="312"/>
      <c r="B20" s="160" t="s">
        <v>23</v>
      </c>
      <c r="C20" s="164">
        <v>1</v>
      </c>
      <c r="D20" s="162"/>
      <c r="E20" s="162"/>
      <c r="F20" s="162"/>
      <c r="G20" s="162"/>
      <c r="H20" s="162"/>
      <c r="I20" s="159"/>
      <c r="M20" s="165"/>
    </row>
    <row r="21" spans="1:15" ht="51" x14ac:dyDescent="0.2">
      <c r="A21" s="312"/>
      <c r="B21" s="160" t="s">
        <v>24</v>
      </c>
      <c r="C21" s="164">
        <v>1</v>
      </c>
      <c r="D21" s="162"/>
      <c r="E21" s="162"/>
      <c r="F21" s="162"/>
      <c r="G21" s="162"/>
      <c r="H21" s="162"/>
      <c r="I21" s="159"/>
      <c r="M21" s="165"/>
    </row>
    <row r="22" spans="1:15" ht="38.25" x14ac:dyDescent="0.2">
      <c r="A22" s="312"/>
      <c r="B22" s="160" t="s">
        <v>113</v>
      </c>
      <c r="C22" s="164">
        <v>1</v>
      </c>
      <c r="D22" s="162"/>
      <c r="E22" s="162"/>
      <c r="F22" s="162"/>
      <c r="G22" s="162"/>
      <c r="H22" s="162"/>
      <c r="I22" s="159"/>
      <c r="M22" s="165"/>
    </row>
    <row r="23" spans="1:15" ht="38.25" x14ac:dyDescent="0.2">
      <c r="A23" s="312"/>
      <c r="B23" s="160" t="s">
        <v>114</v>
      </c>
      <c r="C23" s="164">
        <v>1</v>
      </c>
      <c r="D23" s="162"/>
      <c r="E23" s="162"/>
      <c r="F23" s="162"/>
      <c r="G23" s="162"/>
      <c r="H23" s="162"/>
      <c r="I23" s="159"/>
      <c r="M23" s="165"/>
    </row>
    <row r="24" spans="1:15" ht="76.5" x14ac:dyDescent="0.2">
      <c r="A24" s="312"/>
      <c r="B24" s="160" t="s">
        <v>115</v>
      </c>
      <c r="C24" s="164">
        <v>1</v>
      </c>
      <c r="D24" s="162"/>
      <c r="E24" s="162"/>
      <c r="F24" s="162"/>
      <c r="G24" s="162"/>
      <c r="H24" s="162"/>
      <c r="I24" s="159"/>
      <c r="M24" s="165"/>
    </row>
    <row r="25" spans="1:15" ht="63.75" x14ac:dyDescent="0.2">
      <c r="A25" s="312"/>
      <c r="B25" s="160" t="s">
        <v>116</v>
      </c>
      <c r="C25" s="164">
        <v>1</v>
      </c>
      <c r="D25" s="162"/>
      <c r="E25" s="162"/>
      <c r="F25" s="162"/>
      <c r="G25" s="162"/>
      <c r="H25" s="162"/>
      <c r="I25" s="159"/>
      <c r="M25" s="165"/>
    </row>
    <row r="26" spans="1:15" ht="63.75" x14ac:dyDescent="0.2">
      <c r="A26" s="312"/>
      <c r="B26" s="160" t="s">
        <v>117</v>
      </c>
      <c r="C26" s="164">
        <v>1</v>
      </c>
      <c r="D26" s="162"/>
      <c r="E26" s="162"/>
      <c r="F26" s="162"/>
      <c r="G26" s="162"/>
      <c r="H26" s="162"/>
      <c r="I26" s="159"/>
      <c r="M26" s="165"/>
    </row>
    <row r="27" spans="1:15" ht="102" x14ac:dyDescent="0.2">
      <c r="A27" s="312"/>
      <c r="B27" s="160" t="s">
        <v>32</v>
      </c>
      <c r="C27" s="166">
        <v>1</v>
      </c>
      <c r="D27" s="162"/>
      <c r="E27" s="162"/>
      <c r="F27" s="162"/>
      <c r="G27" s="162"/>
      <c r="H27" s="162"/>
      <c r="I27" s="159"/>
      <c r="K27" s="165"/>
      <c r="L27" s="165"/>
      <c r="O27" s="165"/>
    </row>
    <row r="28" spans="1:15" ht="29.25" customHeight="1" x14ac:dyDescent="0.2">
      <c r="A28" s="312"/>
      <c r="B28" s="291" t="s">
        <v>33</v>
      </c>
      <c r="C28" s="324"/>
      <c r="D28" s="299" t="s">
        <v>13</v>
      </c>
      <c r="E28" s="300"/>
      <c r="F28" s="300"/>
      <c r="G28" s="300"/>
      <c r="H28" s="301"/>
      <c r="I28" s="159"/>
      <c r="L28" s="165"/>
      <c r="M28" s="165"/>
    </row>
    <row r="29" spans="1:15" ht="55.5" customHeight="1" x14ac:dyDescent="0.2">
      <c r="A29" s="313"/>
      <c r="B29" s="167" t="s">
        <v>118</v>
      </c>
      <c r="C29" s="168">
        <v>3</v>
      </c>
      <c r="D29" s="169"/>
      <c r="E29" s="170"/>
      <c r="F29" s="170"/>
      <c r="G29" s="170"/>
      <c r="H29" s="170"/>
      <c r="I29" s="159"/>
      <c r="L29" s="165"/>
      <c r="M29" s="165"/>
    </row>
    <row r="30" spans="1:15" ht="54.75" customHeight="1" x14ac:dyDescent="0.2">
      <c r="A30" s="313"/>
      <c r="B30" s="167" t="s">
        <v>119</v>
      </c>
      <c r="C30" s="168">
        <v>3</v>
      </c>
      <c r="D30" s="169"/>
      <c r="E30" s="170"/>
      <c r="F30" s="170"/>
      <c r="G30" s="170"/>
      <c r="H30" s="170"/>
      <c r="I30" s="159"/>
      <c r="L30" s="165"/>
      <c r="M30" s="165"/>
    </row>
    <row r="31" spans="1:15" ht="86.25" customHeight="1" x14ac:dyDescent="0.2">
      <c r="A31" s="313"/>
      <c r="B31" s="167" t="s">
        <v>120</v>
      </c>
      <c r="C31" s="168">
        <v>3</v>
      </c>
      <c r="D31" s="169"/>
      <c r="E31" s="170"/>
      <c r="F31" s="170"/>
      <c r="G31" s="170"/>
      <c r="H31" s="170"/>
      <c r="I31" s="159"/>
      <c r="L31" s="165"/>
      <c r="M31" s="165"/>
    </row>
    <row r="32" spans="1:15" ht="25.5" x14ac:dyDescent="0.2">
      <c r="A32" s="312"/>
      <c r="B32" s="171" t="s">
        <v>39</v>
      </c>
      <c r="C32" s="172">
        <v>2</v>
      </c>
      <c r="D32" s="169"/>
      <c r="E32" s="170"/>
      <c r="F32" s="170"/>
      <c r="G32" s="170"/>
      <c r="H32" s="170"/>
      <c r="I32" s="159"/>
    </row>
    <row r="33" spans="1:9" ht="25.5" x14ac:dyDescent="0.2">
      <c r="A33" s="312"/>
      <c r="B33" s="173" t="s">
        <v>121</v>
      </c>
      <c r="C33" s="174">
        <v>2</v>
      </c>
      <c r="D33" s="169"/>
      <c r="E33" s="170"/>
      <c r="F33" s="170"/>
      <c r="G33" s="170"/>
      <c r="H33" s="170"/>
      <c r="I33" s="159"/>
    </row>
    <row r="34" spans="1:9" ht="78" customHeight="1" thickBot="1" x14ac:dyDescent="0.25">
      <c r="A34" s="314"/>
      <c r="B34" s="175" t="s">
        <v>41</v>
      </c>
      <c r="C34" s="176">
        <v>2</v>
      </c>
      <c r="D34" s="169"/>
      <c r="E34" s="170"/>
      <c r="F34" s="170"/>
      <c r="G34" s="170"/>
      <c r="H34" s="170"/>
      <c r="I34" s="159"/>
    </row>
    <row r="35" spans="1:9" ht="15.75" customHeight="1" x14ac:dyDescent="0.2">
      <c r="A35" s="293" t="s">
        <v>122</v>
      </c>
      <c r="B35" s="307" t="s">
        <v>42</v>
      </c>
      <c r="C35" s="308"/>
      <c r="D35" s="296" t="s">
        <v>13</v>
      </c>
      <c r="E35" s="297"/>
      <c r="F35" s="297"/>
      <c r="G35" s="297"/>
      <c r="H35" s="298"/>
      <c r="I35" s="159"/>
    </row>
    <row r="36" spans="1:9" ht="51" x14ac:dyDescent="0.2">
      <c r="A36" s="294"/>
      <c r="B36" s="177" t="s">
        <v>123</v>
      </c>
      <c r="C36" s="178">
        <v>1</v>
      </c>
      <c r="D36" s="169"/>
      <c r="E36" s="170"/>
      <c r="F36" s="170"/>
      <c r="G36" s="170"/>
      <c r="H36" s="170"/>
    </row>
    <row r="37" spans="1:9" ht="25.5" x14ac:dyDescent="0.2">
      <c r="A37" s="294"/>
      <c r="B37" s="179" t="s">
        <v>124</v>
      </c>
      <c r="C37" s="178">
        <v>1</v>
      </c>
      <c r="D37" s="169"/>
      <c r="E37" s="170"/>
      <c r="F37" s="170"/>
      <c r="G37" s="170"/>
      <c r="H37" s="170"/>
    </row>
    <row r="38" spans="1:9" ht="25.5" x14ac:dyDescent="0.2">
      <c r="A38" s="294"/>
      <c r="B38" s="177" t="s">
        <v>125</v>
      </c>
      <c r="C38" s="178">
        <v>4</v>
      </c>
      <c r="D38" s="169"/>
      <c r="E38" s="170"/>
      <c r="F38" s="170"/>
      <c r="G38" s="170"/>
      <c r="H38" s="170"/>
      <c r="I38" s="159"/>
    </row>
    <row r="39" spans="1:9" ht="38.25" x14ac:dyDescent="0.2">
      <c r="A39" s="294"/>
      <c r="B39" s="177" t="s">
        <v>126</v>
      </c>
      <c r="C39" s="178">
        <v>1</v>
      </c>
      <c r="D39" s="169"/>
      <c r="E39" s="170"/>
      <c r="F39" s="170"/>
      <c r="G39" s="170"/>
      <c r="H39" s="170"/>
      <c r="I39" s="159"/>
    </row>
    <row r="40" spans="1:9" ht="27" customHeight="1" x14ac:dyDescent="0.2">
      <c r="A40" s="294"/>
      <c r="B40" s="309" t="s">
        <v>52</v>
      </c>
      <c r="C40" s="310"/>
      <c r="D40" s="299" t="s">
        <v>13</v>
      </c>
      <c r="E40" s="300"/>
      <c r="F40" s="300"/>
      <c r="G40" s="300"/>
      <c r="H40" s="301"/>
      <c r="I40" s="159"/>
    </row>
    <row r="41" spans="1:9" ht="76.5" x14ac:dyDescent="0.2">
      <c r="A41" s="294"/>
      <c r="B41" s="180" t="s">
        <v>127</v>
      </c>
      <c r="C41" s="178">
        <v>1</v>
      </c>
      <c r="D41" s="169"/>
      <c r="E41" s="170"/>
      <c r="F41" s="170"/>
      <c r="G41" s="170"/>
      <c r="H41" s="170"/>
      <c r="I41" s="159"/>
    </row>
    <row r="42" spans="1:9" ht="38.25" x14ac:dyDescent="0.2">
      <c r="A42" s="294"/>
      <c r="B42" s="177" t="s">
        <v>128</v>
      </c>
      <c r="C42" s="178">
        <v>1</v>
      </c>
      <c r="D42" s="169"/>
      <c r="E42" s="170"/>
      <c r="F42" s="170"/>
      <c r="G42" s="170"/>
      <c r="H42" s="170"/>
      <c r="I42" s="159"/>
    </row>
    <row r="43" spans="1:9" ht="51" x14ac:dyDescent="0.2">
      <c r="A43" s="294"/>
      <c r="B43" s="180" t="s">
        <v>129</v>
      </c>
      <c r="C43" s="178">
        <v>1</v>
      </c>
      <c r="D43" s="169"/>
      <c r="E43" s="170"/>
      <c r="F43" s="170"/>
      <c r="G43" s="170"/>
      <c r="H43" s="170"/>
      <c r="I43" s="159"/>
    </row>
    <row r="44" spans="1:9" ht="15" customHeight="1" thickBot="1" x14ac:dyDescent="0.25">
      <c r="A44" s="294"/>
      <c r="B44" s="309" t="s">
        <v>57</v>
      </c>
      <c r="C44" s="310"/>
      <c r="D44" s="299" t="s">
        <v>13</v>
      </c>
      <c r="E44" s="302"/>
      <c r="F44" s="300"/>
      <c r="G44" s="302"/>
      <c r="H44" s="301"/>
      <c r="I44" s="159"/>
    </row>
    <row r="45" spans="1:9" ht="38.25" x14ac:dyDescent="0.2">
      <c r="A45" s="294"/>
      <c r="B45" s="181" t="s">
        <v>181</v>
      </c>
      <c r="C45" s="178">
        <v>1</v>
      </c>
      <c r="D45" s="234"/>
      <c r="E45" s="239"/>
      <c r="F45" s="234"/>
      <c r="G45" s="240"/>
      <c r="H45" s="234"/>
    </row>
    <row r="46" spans="1:9" ht="38.25" x14ac:dyDescent="0.2">
      <c r="A46" s="294"/>
      <c r="B46" s="181" t="s">
        <v>182</v>
      </c>
      <c r="C46" s="178">
        <v>1</v>
      </c>
      <c r="D46" s="235"/>
      <c r="E46" s="239"/>
      <c r="F46" s="235"/>
      <c r="G46" s="240"/>
      <c r="H46" s="235"/>
      <c r="I46" s="159"/>
    </row>
    <row r="47" spans="1:9" ht="38.25" x14ac:dyDescent="0.2">
      <c r="A47" s="294"/>
      <c r="B47" s="181" t="s">
        <v>183</v>
      </c>
      <c r="C47" s="178">
        <v>1</v>
      </c>
      <c r="D47" s="235"/>
      <c r="E47" s="239"/>
      <c r="F47" s="235"/>
      <c r="G47" s="240"/>
      <c r="H47" s="235"/>
      <c r="I47" s="159"/>
    </row>
    <row r="48" spans="1:9" ht="38.25" x14ac:dyDescent="0.2">
      <c r="A48" s="294"/>
      <c r="B48" s="181" t="s">
        <v>184</v>
      </c>
      <c r="C48" s="178">
        <v>1</v>
      </c>
      <c r="D48" s="241"/>
      <c r="E48" s="239"/>
      <c r="F48" s="241"/>
      <c r="G48" s="240"/>
      <c r="H48" s="241"/>
      <c r="I48" s="159"/>
    </row>
    <row r="49" spans="1:9" ht="25.5" x14ac:dyDescent="0.2">
      <c r="A49" s="294"/>
      <c r="B49" s="181" t="s">
        <v>185</v>
      </c>
      <c r="C49" s="242">
        <v>1</v>
      </c>
      <c r="D49" s="162"/>
      <c r="E49" s="235"/>
      <c r="F49" s="239"/>
      <c r="G49" s="235"/>
      <c r="H49" s="240"/>
      <c r="I49" s="159"/>
    </row>
    <row r="50" spans="1:9" ht="25.5" x14ac:dyDescent="0.2">
      <c r="A50" s="294"/>
      <c r="B50" s="181" t="s">
        <v>186</v>
      </c>
      <c r="C50" s="242">
        <v>1</v>
      </c>
      <c r="D50" s="162"/>
      <c r="E50" s="235"/>
      <c r="F50" s="239"/>
      <c r="G50" s="235"/>
      <c r="H50" s="240"/>
      <c r="I50" s="159"/>
    </row>
    <row r="51" spans="1:9" ht="54" thickBot="1" x14ac:dyDescent="0.25">
      <c r="A51" s="294"/>
      <c r="B51" s="181" t="s">
        <v>187</v>
      </c>
      <c r="C51" s="242">
        <v>1</v>
      </c>
      <c r="D51" s="162"/>
      <c r="E51" s="237"/>
      <c r="F51" s="239"/>
      <c r="G51" s="237"/>
      <c r="H51" s="240"/>
      <c r="I51" s="159"/>
    </row>
    <row r="52" spans="1:9" ht="15" customHeight="1" thickBot="1" x14ac:dyDescent="0.25">
      <c r="A52" s="294"/>
      <c r="B52" s="309" t="s">
        <v>58</v>
      </c>
      <c r="C52" s="311"/>
      <c r="D52" s="296" t="s">
        <v>13</v>
      </c>
      <c r="E52" s="302"/>
      <c r="F52" s="297"/>
      <c r="G52" s="302"/>
      <c r="H52" s="298"/>
      <c r="I52" s="159"/>
    </row>
    <row r="53" spans="1:9" ht="102" x14ac:dyDescent="0.2">
      <c r="A53" s="294"/>
      <c r="B53" s="180" t="s">
        <v>177</v>
      </c>
      <c r="C53" s="178">
        <v>1</v>
      </c>
      <c r="D53" s="243"/>
      <c r="E53" s="246"/>
      <c r="F53" s="243"/>
      <c r="G53" s="246"/>
      <c r="H53" s="234"/>
      <c r="I53" s="159"/>
    </row>
    <row r="54" spans="1:9" ht="102" x14ac:dyDescent="0.2">
      <c r="A54" s="294"/>
      <c r="B54" s="180" t="s">
        <v>178</v>
      </c>
      <c r="C54" s="178">
        <v>1</v>
      </c>
      <c r="D54" s="244"/>
      <c r="E54" s="246"/>
      <c r="F54" s="244"/>
      <c r="G54" s="246"/>
      <c r="H54" s="236"/>
      <c r="I54" s="163"/>
    </row>
    <row r="55" spans="1:9" ht="140.25" x14ac:dyDescent="0.2">
      <c r="A55" s="294"/>
      <c r="B55" s="180" t="s">
        <v>188</v>
      </c>
      <c r="C55" s="178">
        <v>1</v>
      </c>
      <c r="D55" s="244"/>
      <c r="E55" s="246"/>
      <c r="F55" s="244"/>
      <c r="G55" s="246"/>
      <c r="H55" s="236"/>
      <c r="I55" s="159"/>
    </row>
    <row r="56" spans="1:9" ht="102.75" thickBot="1" x14ac:dyDescent="0.25">
      <c r="A56" s="294"/>
      <c r="B56" s="180" t="s">
        <v>179</v>
      </c>
      <c r="C56" s="178">
        <v>1</v>
      </c>
      <c r="D56" s="245"/>
      <c r="E56" s="246"/>
      <c r="F56" s="245"/>
      <c r="G56" s="246"/>
      <c r="H56" s="237"/>
      <c r="I56" s="163"/>
    </row>
    <row r="57" spans="1:9" ht="15" customHeight="1" thickBot="1" x14ac:dyDescent="0.25">
      <c r="A57" s="294"/>
      <c r="B57" s="291" t="s">
        <v>59</v>
      </c>
      <c r="C57" s="292"/>
      <c r="D57" s="303" t="s">
        <v>13</v>
      </c>
      <c r="E57" s="304"/>
      <c r="F57" s="305"/>
      <c r="G57" s="304"/>
      <c r="H57" s="306"/>
      <c r="I57" s="159"/>
    </row>
    <row r="58" spans="1:9" ht="38.25" x14ac:dyDescent="0.2">
      <c r="A58" s="294"/>
      <c r="B58" s="181" t="s">
        <v>189</v>
      </c>
      <c r="C58" s="242">
        <v>1</v>
      </c>
      <c r="D58" s="246"/>
      <c r="E58" s="247"/>
      <c r="F58" s="162"/>
      <c r="G58" s="247"/>
      <c r="H58" s="246"/>
      <c r="I58" s="159"/>
    </row>
    <row r="59" spans="1:9" ht="38.25" x14ac:dyDescent="0.2">
      <c r="A59" s="294"/>
      <c r="B59" s="181" t="s">
        <v>190</v>
      </c>
      <c r="C59" s="242">
        <v>1</v>
      </c>
      <c r="D59" s="246"/>
      <c r="E59" s="247"/>
      <c r="F59" s="162"/>
      <c r="G59" s="247"/>
      <c r="H59" s="246"/>
      <c r="I59" s="159"/>
    </row>
    <row r="60" spans="1:9" ht="63.75" x14ac:dyDescent="0.2">
      <c r="A60" s="294"/>
      <c r="B60" s="181" t="s">
        <v>191</v>
      </c>
      <c r="C60" s="242">
        <v>1</v>
      </c>
      <c r="D60" s="246"/>
      <c r="E60" s="244"/>
      <c r="F60" s="162"/>
      <c r="G60" s="244"/>
      <c r="H60" s="246"/>
      <c r="I60" s="159"/>
    </row>
    <row r="61" spans="1:9" ht="39" thickBot="1" x14ac:dyDescent="0.25">
      <c r="A61" s="294"/>
      <c r="B61" s="181" t="s">
        <v>192</v>
      </c>
      <c r="C61" s="242">
        <v>1</v>
      </c>
      <c r="D61" s="246"/>
      <c r="E61" s="244"/>
      <c r="F61" s="162"/>
      <c r="G61" s="244"/>
      <c r="H61" s="246"/>
      <c r="I61" s="159"/>
    </row>
    <row r="62" spans="1:9" ht="13.5" thickBot="1" x14ac:dyDescent="0.25">
      <c r="A62" s="294"/>
      <c r="B62" s="328" t="s">
        <v>60</v>
      </c>
      <c r="C62" s="329"/>
      <c r="D62" s="330" t="s">
        <v>13</v>
      </c>
      <c r="E62" s="305"/>
      <c r="F62" s="331"/>
      <c r="G62" s="305"/>
      <c r="H62" s="332"/>
      <c r="I62" s="159"/>
    </row>
    <row r="63" spans="1:9" ht="25.5" x14ac:dyDescent="0.2">
      <c r="A63" s="294"/>
      <c r="B63" s="185" t="s">
        <v>62</v>
      </c>
      <c r="C63" s="186">
        <v>1</v>
      </c>
      <c r="D63" s="182"/>
      <c r="E63" s="182"/>
      <c r="F63" s="182"/>
      <c r="G63" s="182"/>
      <c r="H63" s="182"/>
      <c r="I63" s="159"/>
    </row>
    <row r="64" spans="1:9" ht="25.5" x14ac:dyDescent="0.2">
      <c r="A64" s="294"/>
      <c r="B64" s="185" t="s">
        <v>63</v>
      </c>
      <c r="C64" s="186">
        <v>1</v>
      </c>
      <c r="D64" s="183"/>
      <c r="E64" s="183"/>
      <c r="F64" s="183"/>
      <c r="G64" s="183"/>
      <c r="H64" s="183"/>
      <c r="I64" s="159"/>
    </row>
    <row r="65" spans="1:9" ht="51.75" thickBot="1" x14ac:dyDescent="0.25">
      <c r="A65" s="295"/>
      <c r="B65" s="185" t="s">
        <v>64</v>
      </c>
      <c r="C65" s="186">
        <v>1</v>
      </c>
      <c r="D65" s="183"/>
      <c r="E65" s="183"/>
      <c r="F65" s="183"/>
      <c r="G65" s="183"/>
      <c r="H65" s="183"/>
      <c r="I65" s="163"/>
    </row>
    <row r="66" spans="1:9" x14ac:dyDescent="0.2">
      <c r="A66" s="293" t="s">
        <v>65</v>
      </c>
      <c r="B66" s="334" t="s">
        <v>130</v>
      </c>
      <c r="C66" s="335"/>
      <c r="D66" s="336" t="s">
        <v>13</v>
      </c>
      <c r="E66" s="305"/>
      <c r="F66" s="305"/>
      <c r="G66" s="305"/>
      <c r="H66" s="306"/>
      <c r="I66" s="163"/>
    </row>
    <row r="67" spans="1:9" ht="63" customHeight="1" x14ac:dyDescent="0.2">
      <c r="A67" s="325"/>
      <c r="B67" s="187" t="s">
        <v>131</v>
      </c>
      <c r="C67" s="188">
        <v>1</v>
      </c>
      <c r="D67" s="183"/>
      <c r="E67" s="183"/>
      <c r="F67" s="183"/>
      <c r="G67" s="183"/>
      <c r="H67" s="183"/>
      <c r="I67" s="159"/>
    </row>
    <row r="68" spans="1:9" ht="51" customHeight="1" x14ac:dyDescent="0.2">
      <c r="A68" s="325"/>
      <c r="B68" s="189" t="s">
        <v>132</v>
      </c>
      <c r="C68" s="168">
        <v>1</v>
      </c>
      <c r="D68" s="183"/>
      <c r="E68" s="183"/>
      <c r="F68" s="183"/>
      <c r="G68" s="183"/>
      <c r="H68" s="183"/>
      <c r="I68" s="159"/>
    </row>
    <row r="69" spans="1:9" ht="51.75" customHeight="1" x14ac:dyDescent="0.2">
      <c r="A69" s="325"/>
      <c r="B69" s="190" t="s">
        <v>133</v>
      </c>
      <c r="C69" s="191">
        <v>12</v>
      </c>
      <c r="D69" s="183"/>
      <c r="E69" s="183"/>
      <c r="F69" s="183"/>
      <c r="G69" s="183"/>
      <c r="H69" s="183"/>
      <c r="I69" s="159"/>
    </row>
    <row r="70" spans="1:9" ht="39" customHeight="1" thickBot="1" x14ac:dyDescent="0.25">
      <c r="A70" s="333"/>
      <c r="B70" s="192" t="s">
        <v>134</v>
      </c>
      <c r="C70" s="193">
        <v>6</v>
      </c>
      <c r="D70" s="184"/>
      <c r="E70" s="184"/>
      <c r="F70" s="184"/>
      <c r="G70" s="184"/>
      <c r="H70" s="184"/>
      <c r="I70" s="159"/>
    </row>
    <row r="71" spans="1:9" ht="59.25" customHeight="1" thickBot="1" x14ac:dyDescent="0.25">
      <c r="A71" s="325" t="s">
        <v>75</v>
      </c>
      <c r="B71" s="338" t="s">
        <v>135</v>
      </c>
      <c r="C71" s="339"/>
      <c r="D71" s="340" t="s">
        <v>13</v>
      </c>
      <c r="E71" s="304"/>
      <c r="F71" s="304"/>
      <c r="G71" s="304"/>
      <c r="H71" s="341"/>
      <c r="I71" s="159"/>
    </row>
    <row r="72" spans="1:9" ht="35.25" customHeight="1" x14ac:dyDescent="0.2">
      <c r="A72" s="325"/>
      <c r="B72" s="194" t="s">
        <v>78</v>
      </c>
      <c r="C72" s="188">
        <v>1</v>
      </c>
      <c r="D72" s="182"/>
      <c r="E72" s="182"/>
      <c r="F72" s="182"/>
      <c r="G72" s="182"/>
      <c r="H72" s="182"/>
      <c r="I72" s="159"/>
    </row>
    <row r="73" spans="1:9" ht="35.25" customHeight="1" x14ac:dyDescent="0.2">
      <c r="A73" s="325"/>
      <c r="B73" s="194" t="s">
        <v>80</v>
      </c>
      <c r="C73" s="188">
        <v>1</v>
      </c>
      <c r="D73" s="183"/>
      <c r="E73" s="183"/>
      <c r="F73" s="183"/>
      <c r="G73" s="183"/>
      <c r="H73" s="183"/>
      <c r="I73" s="159"/>
    </row>
    <row r="74" spans="1:9" ht="35.25" customHeight="1" x14ac:dyDescent="0.2">
      <c r="A74" s="325"/>
      <c r="B74" s="194" t="s">
        <v>82</v>
      </c>
      <c r="C74" s="188">
        <v>1</v>
      </c>
      <c r="D74" s="183"/>
      <c r="E74" s="183"/>
      <c r="F74" s="183"/>
      <c r="G74" s="183"/>
      <c r="H74" s="183"/>
      <c r="I74" s="159"/>
    </row>
    <row r="75" spans="1:9" ht="35.25" customHeight="1" thickBot="1" x14ac:dyDescent="0.25">
      <c r="A75" s="325"/>
      <c r="B75" s="194" t="s">
        <v>84</v>
      </c>
      <c r="C75" s="188">
        <v>1</v>
      </c>
      <c r="D75" s="184"/>
      <c r="E75" s="184"/>
      <c r="F75" s="184"/>
      <c r="G75" s="184"/>
      <c r="H75" s="184"/>
      <c r="I75" s="159"/>
    </row>
    <row r="76" spans="1:9" ht="17.25" customHeight="1" thickBot="1" x14ac:dyDescent="0.25">
      <c r="A76" s="325"/>
      <c r="B76" s="342" t="s">
        <v>85</v>
      </c>
      <c r="C76" s="292"/>
      <c r="D76" s="343" t="s">
        <v>13</v>
      </c>
      <c r="E76" s="344"/>
      <c r="F76" s="344"/>
      <c r="G76" s="344"/>
      <c r="H76" s="345"/>
      <c r="I76" s="159"/>
    </row>
    <row r="77" spans="1:9" ht="25.5" customHeight="1" x14ac:dyDescent="0.2">
      <c r="A77" s="325"/>
      <c r="B77" s="189" t="s">
        <v>87</v>
      </c>
      <c r="C77" s="188">
        <v>1</v>
      </c>
      <c r="D77" s="182"/>
      <c r="E77" s="182"/>
      <c r="F77" s="182"/>
      <c r="G77" s="182"/>
      <c r="H77" s="182"/>
      <c r="I77" s="159"/>
    </row>
    <row r="78" spans="1:9" ht="25.5" customHeight="1" x14ac:dyDescent="0.2">
      <c r="A78" s="325"/>
      <c r="B78" s="181" t="s">
        <v>89</v>
      </c>
      <c r="C78" s="188">
        <v>4</v>
      </c>
      <c r="D78" s="183"/>
      <c r="E78" s="183"/>
      <c r="F78" s="183"/>
      <c r="G78" s="183"/>
      <c r="H78" s="183"/>
      <c r="I78" s="159"/>
    </row>
    <row r="79" spans="1:9" ht="25.5" customHeight="1" x14ac:dyDescent="0.2">
      <c r="A79" s="325"/>
      <c r="B79" s="195" t="s">
        <v>136</v>
      </c>
      <c r="C79" s="188">
        <v>3</v>
      </c>
      <c r="D79" s="183"/>
      <c r="E79" s="183"/>
      <c r="F79" s="183"/>
      <c r="G79" s="183"/>
      <c r="H79" s="183"/>
      <c r="I79" s="159"/>
    </row>
    <row r="80" spans="1:9" ht="22.5" customHeight="1" thickBot="1" x14ac:dyDescent="0.25">
      <c r="A80" s="325"/>
      <c r="B80" s="196" t="s">
        <v>137</v>
      </c>
      <c r="C80" s="188">
        <v>3</v>
      </c>
      <c r="D80" s="184"/>
      <c r="E80" s="184"/>
      <c r="F80" s="184"/>
      <c r="G80" s="184"/>
      <c r="H80" s="184"/>
      <c r="I80" s="159"/>
    </row>
    <row r="81" spans="1:9" ht="18" customHeight="1" thickBot="1" x14ac:dyDescent="0.25">
      <c r="A81" s="325"/>
      <c r="B81" s="346" t="s">
        <v>94</v>
      </c>
      <c r="C81" s="347"/>
      <c r="D81" s="343" t="s">
        <v>13</v>
      </c>
      <c r="E81" s="344"/>
      <c r="F81" s="344"/>
      <c r="G81" s="344"/>
      <c r="H81" s="345"/>
      <c r="I81" s="159"/>
    </row>
    <row r="82" spans="1:9" ht="67.5" customHeight="1" x14ac:dyDescent="0.2">
      <c r="A82" s="325"/>
      <c r="B82" s="197" t="s">
        <v>96</v>
      </c>
      <c r="C82" s="198">
        <v>4</v>
      </c>
      <c r="D82" s="182"/>
      <c r="E82" s="182"/>
      <c r="F82" s="182"/>
      <c r="G82" s="182"/>
      <c r="H82" s="182"/>
      <c r="I82" s="159"/>
    </row>
    <row r="83" spans="1:9" ht="64.5" customHeight="1" thickBot="1" x14ac:dyDescent="0.25">
      <c r="A83" s="326"/>
      <c r="B83" s="197" t="s">
        <v>98</v>
      </c>
      <c r="C83" s="199">
        <v>4</v>
      </c>
      <c r="D83" s="200"/>
      <c r="E83" s="200"/>
      <c r="F83" s="200"/>
      <c r="G83" s="200"/>
      <c r="H83" s="200"/>
      <c r="I83" s="159"/>
    </row>
    <row r="84" spans="1:9" ht="14.25" customHeight="1" thickBot="1" x14ac:dyDescent="0.25">
      <c r="A84" s="293" t="s">
        <v>99</v>
      </c>
      <c r="B84" s="348" t="s">
        <v>100</v>
      </c>
      <c r="C84" s="347"/>
      <c r="D84" s="343" t="s">
        <v>13</v>
      </c>
      <c r="E84" s="344"/>
      <c r="F84" s="344"/>
      <c r="G84" s="344"/>
      <c r="H84" s="345"/>
      <c r="I84" s="159"/>
    </row>
    <row r="85" spans="1:9" ht="116.25" customHeight="1" thickBot="1" x14ac:dyDescent="0.25">
      <c r="A85" s="333"/>
      <c r="B85" s="201" t="s">
        <v>138</v>
      </c>
      <c r="C85" s="202">
        <v>1</v>
      </c>
      <c r="D85" s="183"/>
      <c r="E85" s="238"/>
      <c r="F85" s="238"/>
      <c r="G85" s="238"/>
      <c r="H85" s="238"/>
      <c r="I85" s="159"/>
    </row>
    <row r="86" spans="1:9" ht="20.25" customHeight="1" x14ac:dyDescent="0.2">
      <c r="A86" s="203"/>
      <c r="B86" s="204"/>
      <c r="C86" s="205"/>
      <c r="D86" s="206"/>
      <c r="E86" s="206"/>
      <c r="F86" s="206"/>
      <c r="G86" s="206"/>
      <c r="H86" s="206"/>
      <c r="I86" s="159"/>
    </row>
    <row r="87" spans="1:9" ht="22.5" customHeight="1" x14ac:dyDescent="0.2">
      <c r="B87" s="207" t="s">
        <v>139</v>
      </c>
      <c r="C87" s="327"/>
      <c r="D87" s="327"/>
      <c r="E87" s="327"/>
      <c r="F87" s="208"/>
      <c r="G87" s="208"/>
      <c r="H87" s="208"/>
    </row>
    <row r="88" spans="1:9" ht="21.75" customHeight="1" x14ac:dyDescent="0.2">
      <c r="B88" s="209" t="s">
        <v>140</v>
      </c>
      <c r="C88" s="337"/>
      <c r="D88" s="337"/>
      <c r="E88" s="337"/>
      <c r="F88" s="208"/>
      <c r="G88" s="208"/>
      <c r="H88" s="208"/>
    </row>
    <row r="91" spans="1:9" x14ac:dyDescent="0.2">
      <c r="A91" s="210" t="s">
        <v>141</v>
      </c>
    </row>
  </sheetData>
  <sheetProtection selectLockedCells="1"/>
  <mergeCells count="41">
    <mergeCell ref="C88:E88"/>
    <mergeCell ref="B71:C71"/>
    <mergeCell ref="D71:H71"/>
    <mergeCell ref="B76:C76"/>
    <mergeCell ref="D76:H76"/>
    <mergeCell ref="B81:C81"/>
    <mergeCell ref="D81:H81"/>
    <mergeCell ref="B84:C84"/>
    <mergeCell ref="D84:H84"/>
    <mergeCell ref="D8:H8"/>
    <mergeCell ref="D28:H28"/>
    <mergeCell ref="B28:C28"/>
    <mergeCell ref="A71:A83"/>
    <mergeCell ref="C87:E87"/>
    <mergeCell ref="B62:C62"/>
    <mergeCell ref="D62:H62"/>
    <mergeCell ref="A66:A70"/>
    <mergeCell ref="B66:C66"/>
    <mergeCell ref="D66:H66"/>
    <mergeCell ref="A84:A85"/>
    <mergeCell ref="A1:H1"/>
    <mergeCell ref="A2:H2"/>
    <mergeCell ref="A3:H3"/>
    <mergeCell ref="D4:H4"/>
    <mergeCell ref="A6:B6"/>
    <mergeCell ref="A7:C7"/>
    <mergeCell ref="B57:C57"/>
    <mergeCell ref="A35:A65"/>
    <mergeCell ref="D35:H35"/>
    <mergeCell ref="D40:H40"/>
    <mergeCell ref="D44:H44"/>
    <mergeCell ref="D52:H52"/>
    <mergeCell ref="D57:H57"/>
    <mergeCell ref="B35:C35"/>
    <mergeCell ref="B40:C40"/>
    <mergeCell ref="B44:C44"/>
    <mergeCell ref="B52:C52"/>
    <mergeCell ref="D15:H15"/>
    <mergeCell ref="A8:A34"/>
    <mergeCell ref="B8:C8"/>
    <mergeCell ref="B15:C15"/>
  </mergeCells>
  <pageMargins left="0.25" right="0.25" top="0.75" bottom="0.75" header="0.3" footer="0.3"/>
  <pageSetup scale="75" fitToHeight="0" orientation="portrait" r:id="rId1"/>
  <headerFooter>
    <oddHeader>&amp;CATTACHENT C - COST PROPOSAL</oddHeader>
    <oddFooter>&amp;LATTACHMENT 7&amp;RPage 2 of 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7"/>
  <sheetViews>
    <sheetView zoomScale="110" zoomScaleNormal="110" workbookViewId="0">
      <selection sqref="A1:I1"/>
    </sheetView>
  </sheetViews>
  <sheetFormatPr defaultRowHeight="12.75" x14ac:dyDescent="0.2"/>
  <cols>
    <col min="1" max="1" width="17.5703125" customWidth="1"/>
    <col min="2" max="2" width="24.7109375" customWidth="1"/>
    <col min="3" max="3" width="15.42578125" customWidth="1"/>
    <col min="4" max="4" width="12.28515625" style="1" bestFit="1" customWidth="1"/>
    <col min="5" max="5" width="15" style="1" customWidth="1"/>
    <col min="6" max="6" width="15.5703125" style="1" customWidth="1"/>
    <col min="7" max="7" width="16" style="1" customWidth="1"/>
    <col min="8" max="8" width="15.42578125" style="1" customWidth="1"/>
    <col min="9" max="9" width="17.85546875" style="1" customWidth="1"/>
  </cols>
  <sheetData>
    <row r="1" spans="1:10" ht="19.5" thickTop="1" thickBot="1" x14ac:dyDescent="0.3">
      <c r="A1" s="349" t="s">
        <v>199</v>
      </c>
      <c r="B1" s="350"/>
      <c r="C1" s="350"/>
      <c r="D1" s="350"/>
      <c r="E1" s="350"/>
      <c r="F1" s="350"/>
      <c r="G1" s="350"/>
      <c r="H1" s="350"/>
      <c r="I1" s="351"/>
    </row>
    <row r="2" spans="1:10" ht="18.75" thickTop="1" x14ac:dyDescent="0.25">
      <c r="A2" s="349" t="s">
        <v>142</v>
      </c>
      <c r="B2" s="350"/>
      <c r="C2" s="350"/>
      <c r="D2" s="350"/>
      <c r="E2" s="350"/>
      <c r="F2" s="350"/>
      <c r="G2" s="350"/>
      <c r="H2" s="350"/>
      <c r="I2" s="351"/>
    </row>
    <row r="3" spans="1:10" ht="27" customHeight="1" x14ac:dyDescent="0.2">
      <c r="A3" s="360" t="s">
        <v>143</v>
      </c>
      <c r="B3" s="361"/>
      <c r="C3" s="361" t="s">
        <v>144</v>
      </c>
      <c r="D3" s="361"/>
      <c r="E3" s="361"/>
      <c r="F3" s="361"/>
      <c r="G3" s="361"/>
      <c r="H3" s="361"/>
      <c r="I3" s="362"/>
    </row>
    <row r="4" spans="1:10" ht="15.75" x14ac:dyDescent="0.25">
      <c r="A4" s="28"/>
      <c r="B4" s="29" t="s">
        <v>145</v>
      </c>
      <c r="C4" s="29"/>
      <c r="D4" s="352" t="str">
        <f>'Input Bid'!$D$4</f>
        <v>DOH</v>
      </c>
      <c r="E4" s="352"/>
      <c r="F4" s="352"/>
      <c r="G4" s="352"/>
      <c r="H4" s="352"/>
      <c r="I4" s="353"/>
    </row>
    <row r="5" spans="1:10" ht="13.5" thickBot="1" x14ac:dyDescent="0.25">
      <c r="A5" s="28"/>
      <c r="B5" s="2"/>
      <c r="C5" s="2"/>
      <c r="D5" s="30"/>
      <c r="E5" s="30"/>
      <c r="F5" s="30"/>
      <c r="G5" s="30"/>
      <c r="H5" s="30"/>
      <c r="I5" s="31"/>
    </row>
    <row r="6" spans="1:10" ht="25.5" customHeight="1" x14ac:dyDescent="0.2">
      <c r="A6" s="358" t="s">
        <v>146</v>
      </c>
      <c r="B6" s="356"/>
      <c r="C6" s="354" t="s">
        <v>168</v>
      </c>
      <c r="D6" s="14" t="s">
        <v>147</v>
      </c>
      <c r="E6" s="14" t="s">
        <v>148</v>
      </c>
      <c r="F6" s="14" t="s">
        <v>149</v>
      </c>
      <c r="G6" s="14" t="s">
        <v>150</v>
      </c>
      <c r="H6" s="14" t="s">
        <v>151</v>
      </c>
      <c r="I6" s="32" t="s">
        <v>152</v>
      </c>
    </row>
    <row r="7" spans="1:10" ht="12.75" customHeight="1" thickBot="1" x14ac:dyDescent="0.25">
      <c r="A7" s="359"/>
      <c r="B7" s="357"/>
      <c r="C7" s="355"/>
      <c r="D7" s="13" t="s">
        <v>153</v>
      </c>
      <c r="E7" s="13" t="s">
        <v>153</v>
      </c>
      <c r="F7" s="13" t="s">
        <v>153</v>
      </c>
      <c r="G7" s="13" t="s">
        <v>153</v>
      </c>
      <c r="H7" s="13" t="s">
        <v>153</v>
      </c>
      <c r="I7" s="33" t="s">
        <v>154</v>
      </c>
    </row>
    <row r="8" spans="1:10" ht="15" customHeight="1" x14ac:dyDescent="0.2">
      <c r="A8" s="366" t="s">
        <v>11</v>
      </c>
      <c r="B8" s="51"/>
      <c r="C8" s="27"/>
      <c r="D8" s="45"/>
      <c r="E8" s="46"/>
      <c r="F8" s="46"/>
      <c r="G8" s="46"/>
      <c r="H8" s="46"/>
      <c r="I8" s="47"/>
      <c r="J8" s="2"/>
    </row>
    <row r="9" spans="1:10" ht="22.5" customHeight="1" x14ac:dyDescent="0.2">
      <c r="A9" s="367" t="s">
        <v>155</v>
      </c>
      <c r="B9" s="387" t="s">
        <v>12</v>
      </c>
      <c r="C9" s="388"/>
      <c r="D9" s="63"/>
      <c r="E9" s="64"/>
      <c r="F9" s="64"/>
      <c r="G9" s="64"/>
      <c r="H9" s="64"/>
      <c r="I9" s="65"/>
      <c r="J9" s="2"/>
    </row>
    <row r="10" spans="1:10" ht="38.25" x14ac:dyDescent="0.2">
      <c r="A10" s="367"/>
      <c r="B10" s="26" t="str">
        <f>'Input Bid'!B9</f>
        <v xml:space="preserve">Pre-testing/formative research of 12 ads annually   -  Study proposal  </v>
      </c>
      <c r="C10" s="44">
        <f>'Input Bid'!C9</f>
        <v>1</v>
      </c>
      <c r="D10" s="212">
        <f>'Input Bid'!$C9*'Input Bid'!D9</f>
        <v>0</v>
      </c>
      <c r="E10" s="212">
        <f>'Input Bid'!$C9*'Input Bid'!E9</f>
        <v>0</v>
      </c>
      <c r="F10" s="212">
        <f>'Input Bid'!$C9*'Input Bid'!F9</f>
        <v>0</v>
      </c>
      <c r="G10" s="212">
        <f>'Input Bid'!$C9*'Input Bid'!G9</f>
        <v>0</v>
      </c>
      <c r="H10" s="212">
        <f>'Input Bid'!$C9*'Input Bid'!H9</f>
        <v>0</v>
      </c>
      <c r="I10" s="213">
        <f>SUM(D10:H10)</f>
        <v>0</v>
      </c>
      <c r="J10" s="2"/>
    </row>
    <row r="11" spans="1:10" ht="38.25" x14ac:dyDescent="0.2">
      <c r="A11" s="367"/>
      <c r="B11" s="26" t="str">
        <f>'Input Bid'!B10</f>
        <v>Pre-testing/formative research of 12 ads annually   -  Data collection</v>
      </c>
      <c r="C11" s="44">
        <f>'Input Bid'!C10</f>
        <v>1</v>
      </c>
      <c r="D11" s="212">
        <f>'Input Bid'!$C10*'Input Bid'!D10</f>
        <v>0</v>
      </c>
      <c r="E11" s="212">
        <f>'Input Bid'!$C10*'Input Bid'!E10</f>
        <v>0</v>
      </c>
      <c r="F11" s="212">
        <f>'Input Bid'!$C10*'Input Bid'!F10</f>
        <v>0</v>
      </c>
      <c r="G11" s="212">
        <f>'Input Bid'!$C10*'Input Bid'!G10</f>
        <v>0</v>
      </c>
      <c r="H11" s="212">
        <f>'Input Bid'!$C10*'Input Bid'!H10</f>
        <v>0</v>
      </c>
      <c r="I11" s="213">
        <f>SUM(D11:H11)</f>
        <v>0</v>
      </c>
      <c r="J11" s="2"/>
    </row>
    <row r="12" spans="1:10" ht="76.5" x14ac:dyDescent="0.2">
      <c r="A12" s="367"/>
      <c r="B12" s="26" t="str">
        <f>'Input Bid'!B11</f>
        <v xml:space="preserve">Pre-testing/formative research of 12 ads annually -   Management brief summarizing study results and a PowerPoint with full study results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C12" s="44">
        <f>'Input Bid'!C11</f>
        <v>1</v>
      </c>
      <c r="D12" s="212">
        <f>'Input Bid'!$C11*'Input Bid'!D11</f>
        <v>0</v>
      </c>
      <c r="E12" s="212">
        <f>'Input Bid'!$C11*'Input Bid'!E11</f>
        <v>0</v>
      </c>
      <c r="F12" s="212">
        <f>'Input Bid'!$C11*'Input Bid'!F11</f>
        <v>0</v>
      </c>
      <c r="G12" s="212">
        <f>'Input Bid'!$C11*'Input Bid'!G11</f>
        <v>0</v>
      </c>
      <c r="H12" s="212">
        <f>'Input Bid'!$C11*'Input Bid'!H11</f>
        <v>0</v>
      </c>
      <c r="I12" s="213">
        <f t="shared" ref="I12:I15" si="0">SUM(D12:H12)</f>
        <v>0</v>
      </c>
      <c r="J12" s="2"/>
    </row>
    <row r="13" spans="1:10" ht="38.25" x14ac:dyDescent="0.2">
      <c r="A13" s="367"/>
      <c r="B13" s="26" t="str">
        <f>'Input Bid'!B12</f>
        <v xml:space="preserve">Evaluation of a campaign of 3-4 tobacco-related ads  -  Study proposal                                                                                                                                                                                                                                       </v>
      </c>
      <c r="C13" s="44">
        <f>'Input Bid'!C12</f>
        <v>3</v>
      </c>
      <c r="D13" s="212">
        <f>'Input Bid'!$C12*'Input Bid'!D12</f>
        <v>0</v>
      </c>
      <c r="E13" s="212">
        <f>'Input Bid'!$C12*'Input Bid'!E12</f>
        <v>0</v>
      </c>
      <c r="F13" s="212">
        <f>'Input Bid'!$C12*'Input Bid'!F12</f>
        <v>0</v>
      </c>
      <c r="G13" s="212">
        <f>'Input Bid'!$C12*'Input Bid'!G12</f>
        <v>0</v>
      </c>
      <c r="H13" s="212">
        <f>'Input Bid'!$C12*'Input Bid'!H12</f>
        <v>0</v>
      </c>
      <c r="I13" s="213">
        <f t="shared" si="0"/>
        <v>0</v>
      </c>
      <c r="J13" s="2"/>
    </row>
    <row r="14" spans="1:10" ht="38.25" x14ac:dyDescent="0.2">
      <c r="A14" s="367"/>
      <c r="B14" s="26" t="str">
        <f>'Input Bid'!B13</f>
        <v xml:space="preserve">Evaluation of a campaign of 3-4 tobacco-related ads  -  Data collection                                                                                                                                                                                                                   </v>
      </c>
      <c r="C14" s="44">
        <f>'Input Bid'!C13</f>
        <v>3</v>
      </c>
      <c r="D14" s="212">
        <f>'Input Bid'!$C13*'Input Bid'!D13</f>
        <v>0</v>
      </c>
      <c r="E14" s="212">
        <f>'Input Bid'!$C13*'Input Bid'!E13</f>
        <v>0</v>
      </c>
      <c r="F14" s="212">
        <f>'Input Bid'!$C13*'Input Bid'!F13</f>
        <v>0</v>
      </c>
      <c r="G14" s="212">
        <f>'Input Bid'!$C13*'Input Bid'!G13</f>
        <v>0</v>
      </c>
      <c r="H14" s="212">
        <f>'Input Bid'!$C13*'Input Bid'!H13</f>
        <v>0</v>
      </c>
      <c r="I14" s="213">
        <f t="shared" si="0"/>
        <v>0</v>
      </c>
      <c r="J14" s="2"/>
    </row>
    <row r="15" spans="1:10" ht="82.5" customHeight="1" x14ac:dyDescent="0.2">
      <c r="A15" s="367"/>
      <c r="B15" s="26" t="str">
        <f>'Input Bid'!B14</f>
        <v xml:space="preserve">Evaluation of a campaign of 3-4 tobacco-related ads   -   Management brief summarizing study results and a PowerPoint with full study results              </v>
      </c>
      <c r="C15" s="44">
        <f>'Input Bid'!C14</f>
        <v>3</v>
      </c>
      <c r="D15" s="212">
        <f>'Input Bid'!$C14*'Input Bid'!D14</f>
        <v>0</v>
      </c>
      <c r="E15" s="212">
        <f>'Input Bid'!$C14*'Input Bid'!E14</f>
        <v>0</v>
      </c>
      <c r="F15" s="212">
        <f>'Input Bid'!$C14*'Input Bid'!F14</f>
        <v>0</v>
      </c>
      <c r="G15" s="212">
        <f>'Input Bid'!$C14*'Input Bid'!G14</f>
        <v>0</v>
      </c>
      <c r="H15" s="212">
        <f>'Input Bid'!$C14*'Input Bid'!H14</f>
        <v>0</v>
      </c>
      <c r="I15" s="213">
        <f t="shared" si="0"/>
        <v>0</v>
      </c>
      <c r="J15" s="2"/>
    </row>
    <row r="16" spans="1:10" ht="53.25" customHeight="1" x14ac:dyDescent="0.2">
      <c r="A16" s="367"/>
      <c r="B16" s="385" t="s">
        <v>16</v>
      </c>
      <c r="C16" s="386"/>
      <c r="D16" s="66"/>
      <c r="E16" s="67"/>
      <c r="F16" s="67"/>
      <c r="G16" s="67"/>
      <c r="H16" s="67"/>
      <c r="I16" s="68"/>
      <c r="J16" s="2"/>
    </row>
    <row r="17" spans="1:10" ht="38.25" x14ac:dyDescent="0.2">
      <c r="A17" s="368"/>
      <c r="B17" s="138" t="str">
        <f>'Input Bid'!B16</f>
        <v xml:space="preserve">Evaluate and Report on Progress made by HSTFNY Grantees  -  Study proposal    </v>
      </c>
      <c r="C17" s="75">
        <f>'Input Bid'!C16</f>
        <v>1</v>
      </c>
      <c r="D17" s="218">
        <f>'Input Bid'!$C16*'Input Bid'!D16</f>
        <v>0</v>
      </c>
      <c r="E17" s="218">
        <f>'Input Bid'!$C16*'Input Bid'!E16</f>
        <v>0</v>
      </c>
      <c r="F17" s="218">
        <f>'Input Bid'!$C16*'Input Bid'!F16</f>
        <v>0</v>
      </c>
      <c r="G17" s="218">
        <f>'Input Bid'!$C16*'Input Bid'!G16</f>
        <v>0</v>
      </c>
      <c r="H17" s="218">
        <f>'Input Bid'!$C16*'Input Bid'!H16</f>
        <v>0</v>
      </c>
      <c r="I17" s="219">
        <f t="shared" ref="I17:I87" si="1">SUM(D17:H17)</f>
        <v>0</v>
      </c>
      <c r="J17" s="2"/>
    </row>
    <row r="18" spans="1:10" ht="38.25" x14ac:dyDescent="0.2">
      <c r="A18" s="368"/>
      <c r="B18" s="138" t="str">
        <f>'Input Bid'!B17</f>
        <v xml:space="preserve">Evaluate and Report on Progress made by HSTFNY Grantees  -  Data collection    </v>
      </c>
      <c r="C18" s="75">
        <f>'Input Bid'!C17</f>
        <v>1</v>
      </c>
      <c r="D18" s="218">
        <f>'Input Bid'!$C17*'Input Bid'!D17</f>
        <v>0</v>
      </c>
      <c r="E18" s="218">
        <f>'Input Bid'!$C17*'Input Bid'!E17</f>
        <v>0</v>
      </c>
      <c r="F18" s="218">
        <f>'Input Bid'!$C17*'Input Bid'!F17</f>
        <v>0</v>
      </c>
      <c r="G18" s="218">
        <f>'Input Bid'!$C17*'Input Bid'!G17</f>
        <v>0</v>
      </c>
      <c r="H18" s="218">
        <f>'Input Bid'!$C17*'Input Bid'!H17</f>
        <v>0</v>
      </c>
      <c r="I18" s="219">
        <f t="shared" ref="I18:I25" si="2">SUM(D18:H18)</f>
        <v>0</v>
      </c>
      <c r="J18" s="2"/>
    </row>
    <row r="19" spans="1:10" ht="76.5" x14ac:dyDescent="0.2">
      <c r="A19" s="368"/>
      <c r="B19" s="138" t="str">
        <f>'Input Bid'!B18</f>
        <v xml:space="preserve">Evaluate and Report on Progress made by HSTFNY Grantee   -    Management brief summarizing results and a PowerPoint with full study results </v>
      </c>
      <c r="C19" s="75">
        <f>'Input Bid'!C18</f>
        <v>1</v>
      </c>
      <c r="D19" s="218">
        <f>'Input Bid'!$C18*'Input Bid'!D18</f>
        <v>0</v>
      </c>
      <c r="E19" s="218">
        <f>'Input Bid'!$C18*'Input Bid'!E18</f>
        <v>0</v>
      </c>
      <c r="F19" s="218">
        <f>'Input Bid'!$C18*'Input Bid'!F18</f>
        <v>0</v>
      </c>
      <c r="G19" s="218">
        <f>'Input Bid'!$C18*'Input Bid'!G18</f>
        <v>0</v>
      </c>
      <c r="H19" s="218">
        <f>'Input Bid'!$C18*'Input Bid'!H18</f>
        <v>0</v>
      </c>
      <c r="I19" s="219">
        <f t="shared" si="2"/>
        <v>0</v>
      </c>
      <c r="J19" s="2"/>
    </row>
    <row r="20" spans="1:10" ht="25.5" x14ac:dyDescent="0.2">
      <c r="A20" s="368"/>
      <c r="B20" s="138" t="str">
        <f>'Input Bid'!B19</f>
        <v>Ad hoc health systems study - Study proposal</v>
      </c>
      <c r="C20" s="75">
        <f>'Input Bid'!C19</f>
        <v>1</v>
      </c>
      <c r="D20" s="218">
        <f>'Input Bid'!$C19*'Input Bid'!D19</f>
        <v>0</v>
      </c>
      <c r="E20" s="218">
        <f>'Input Bid'!$C19*'Input Bid'!E19</f>
        <v>0</v>
      </c>
      <c r="F20" s="218">
        <f>'Input Bid'!$C19*'Input Bid'!F19</f>
        <v>0</v>
      </c>
      <c r="G20" s="218">
        <f>'Input Bid'!$C19*'Input Bid'!G19</f>
        <v>0</v>
      </c>
      <c r="H20" s="218">
        <f>'Input Bid'!$C19*'Input Bid'!H19</f>
        <v>0</v>
      </c>
      <c r="I20" s="219">
        <f t="shared" si="2"/>
        <v>0</v>
      </c>
      <c r="J20" s="2"/>
    </row>
    <row r="21" spans="1:10" ht="25.5" x14ac:dyDescent="0.2">
      <c r="A21" s="368"/>
      <c r="B21" s="138" t="str">
        <f>'Input Bid'!B20</f>
        <v>Ad hoc health systems study - Data collection</v>
      </c>
      <c r="C21" s="75">
        <f>'Input Bid'!C20</f>
        <v>1</v>
      </c>
      <c r="D21" s="218">
        <f>'Input Bid'!$C20*'Input Bid'!D20</f>
        <v>0</v>
      </c>
      <c r="E21" s="218">
        <f>'Input Bid'!$C20*'Input Bid'!E20</f>
        <v>0</v>
      </c>
      <c r="F21" s="218">
        <f>'Input Bid'!$C20*'Input Bid'!F20</f>
        <v>0</v>
      </c>
      <c r="G21" s="218">
        <f>'Input Bid'!$C20*'Input Bid'!G20</f>
        <v>0</v>
      </c>
      <c r="H21" s="218">
        <f>'Input Bid'!$C20*'Input Bid'!H20</f>
        <v>0</v>
      </c>
      <c r="I21" s="219">
        <f t="shared" si="2"/>
        <v>0</v>
      </c>
      <c r="J21" s="2"/>
    </row>
    <row r="22" spans="1:10" ht="63.75" x14ac:dyDescent="0.2">
      <c r="A22" s="368"/>
      <c r="B22" s="138" t="str">
        <f>'Input Bid'!B21</f>
        <v xml:space="preserve">Ad hoc health systems study - Management brief summarizing results and a PowerPoint with full study results </v>
      </c>
      <c r="C22" s="75">
        <f>'Input Bid'!C21</f>
        <v>1</v>
      </c>
      <c r="D22" s="218">
        <f>'Input Bid'!$C21*'Input Bid'!D21</f>
        <v>0</v>
      </c>
      <c r="E22" s="218">
        <f>'Input Bid'!$C21*'Input Bid'!E21</f>
        <v>0</v>
      </c>
      <c r="F22" s="218">
        <f>'Input Bid'!$C21*'Input Bid'!F21</f>
        <v>0</v>
      </c>
      <c r="G22" s="218">
        <f>'Input Bid'!$C21*'Input Bid'!G21</f>
        <v>0</v>
      </c>
      <c r="H22" s="218">
        <f>'Input Bid'!$C21*'Input Bid'!H21</f>
        <v>0</v>
      </c>
      <c r="I22" s="219">
        <f t="shared" si="2"/>
        <v>0</v>
      </c>
      <c r="J22" s="2"/>
    </row>
    <row r="23" spans="1:10" ht="51" x14ac:dyDescent="0.2">
      <c r="A23" s="368"/>
      <c r="B23" s="138" t="str">
        <f>'Input Bid'!B22</f>
        <v xml:space="preserve">Report Annually on reach, utilization, and effectiveness of the Quitline   -   Study proposal    </v>
      </c>
      <c r="C23" s="75">
        <f>'Input Bid'!C22</f>
        <v>1</v>
      </c>
      <c r="D23" s="218">
        <f>'Input Bid'!$C22*'Input Bid'!D22</f>
        <v>0</v>
      </c>
      <c r="E23" s="218">
        <f>'Input Bid'!$C22*'Input Bid'!E22</f>
        <v>0</v>
      </c>
      <c r="F23" s="218">
        <f>'Input Bid'!$C22*'Input Bid'!F22</f>
        <v>0</v>
      </c>
      <c r="G23" s="218">
        <f>'Input Bid'!$C22*'Input Bid'!G22</f>
        <v>0</v>
      </c>
      <c r="H23" s="218">
        <f>'Input Bid'!$C22*'Input Bid'!H22</f>
        <v>0</v>
      </c>
      <c r="I23" s="219">
        <f t="shared" si="2"/>
        <v>0</v>
      </c>
      <c r="J23" s="2"/>
    </row>
    <row r="24" spans="1:10" ht="51" x14ac:dyDescent="0.2">
      <c r="A24" s="368"/>
      <c r="B24" s="138" t="str">
        <f>'Input Bid'!B23</f>
        <v xml:space="preserve">Report Annually on reach, utilization, and effectiveness of the Quitline   -   Data collection  </v>
      </c>
      <c r="C24" s="75">
        <f>'Input Bid'!C23</f>
        <v>1</v>
      </c>
      <c r="D24" s="218">
        <f>'Input Bid'!$C23*'Input Bid'!D23</f>
        <v>0</v>
      </c>
      <c r="E24" s="218">
        <f>'Input Bid'!$C23*'Input Bid'!E23</f>
        <v>0</v>
      </c>
      <c r="F24" s="218">
        <f>'Input Bid'!$C23*'Input Bid'!F23</f>
        <v>0</v>
      </c>
      <c r="G24" s="218">
        <f>'Input Bid'!$C23*'Input Bid'!G23</f>
        <v>0</v>
      </c>
      <c r="H24" s="218">
        <f>'Input Bid'!$C23*'Input Bid'!H23</f>
        <v>0</v>
      </c>
      <c r="I24" s="219">
        <f t="shared" si="2"/>
        <v>0</v>
      </c>
      <c r="J24" s="2"/>
    </row>
    <row r="25" spans="1:10" ht="89.25" x14ac:dyDescent="0.2">
      <c r="A25" s="368"/>
      <c r="B25" s="138" t="str">
        <f>'Input Bid'!B24</f>
        <v>Report Annually on reach, utilization, and effectiveness of the Quitline   -   Management brief summarizing results  and a PowerPont with full study results</v>
      </c>
      <c r="C25" s="75">
        <f>'Input Bid'!C24</f>
        <v>1</v>
      </c>
      <c r="D25" s="218">
        <f>'Input Bid'!$C24*'Input Bid'!D24</f>
        <v>0</v>
      </c>
      <c r="E25" s="218">
        <f>'Input Bid'!$C24*'Input Bid'!E24</f>
        <v>0</v>
      </c>
      <c r="F25" s="218">
        <f>'Input Bid'!$C24*'Input Bid'!F24</f>
        <v>0</v>
      </c>
      <c r="G25" s="218">
        <f>'Input Bid'!$C24*'Input Bid'!G24</f>
        <v>0</v>
      </c>
      <c r="H25" s="218">
        <f>'Input Bid'!$C24*'Input Bid'!H24</f>
        <v>0</v>
      </c>
      <c r="I25" s="219">
        <f t="shared" si="2"/>
        <v>0</v>
      </c>
      <c r="J25" s="2"/>
    </row>
    <row r="26" spans="1:10" ht="89.25" x14ac:dyDescent="0.2">
      <c r="A26" s="368"/>
      <c r="B26" s="138" t="str">
        <f>'Input Bid'!B25</f>
        <v xml:space="preserve">Report Annually on the Quitlines efforts to refer patients back to their providers and inform callers about available insurance benefits for cessation  -  Study proposal  </v>
      </c>
      <c r="C26" s="75">
        <f>'Input Bid'!C25</f>
        <v>1</v>
      </c>
      <c r="D26" s="218">
        <f>'Input Bid'!$C25*'Input Bid'!D25</f>
        <v>0</v>
      </c>
      <c r="E26" s="218">
        <f>'Input Bid'!$C25*'Input Bid'!E25</f>
        <v>0</v>
      </c>
      <c r="F26" s="218">
        <f>'Input Bid'!$C25*'Input Bid'!F25</f>
        <v>0</v>
      </c>
      <c r="G26" s="218">
        <f>'Input Bid'!$C25*'Input Bid'!G25</f>
        <v>0</v>
      </c>
      <c r="H26" s="218">
        <f>'Input Bid'!$C25*'Input Bid'!H25</f>
        <v>0</v>
      </c>
      <c r="I26" s="219">
        <f t="shared" ref="I26:I28" si="3">SUM(D26:H26)</f>
        <v>0</v>
      </c>
      <c r="J26" s="2"/>
    </row>
    <row r="27" spans="1:10" ht="89.25" x14ac:dyDescent="0.2">
      <c r="A27" s="368"/>
      <c r="B27" s="138" t="str">
        <f>'Input Bid'!B26</f>
        <v>Report Annually on the Quitlines efforts to refer patients back to their providers and inform callers about available insurance benefits for cessation  -  Data collection</v>
      </c>
      <c r="C27" s="75">
        <f>'Input Bid'!C26</f>
        <v>1</v>
      </c>
      <c r="D27" s="218">
        <f>'Input Bid'!$C26*'Input Bid'!D26</f>
        <v>0</v>
      </c>
      <c r="E27" s="218">
        <f>'Input Bid'!$C26*'Input Bid'!E26</f>
        <v>0</v>
      </c>
      <c r="F27" s="218">
        <f>'Input Bid'!$C26*'Input Bid'!F26</f>
        <v>0</v>
      </c>
      <c r="G27" s="218">
        <f>'Input Bid'!$C26*'Input Bid'!G26</f>
        <v>0</v>
      </c>
      <c r="H27" s="218">
        <f>'Input Bid'!$C26*'Input Bid'!H26</f>
        <v>0</v>
      </c>
      <c r="I27" s="219">
        <f t="shared" si="3"/>
        <v>0</v>
      </c>
      <c r="J27" s="2"/>
    </row>
    <row r="28" spans="1:10" ht="127.5" x14ac:dyDescent="0.2">
      <c r="A28" s="368"/>
      <c r="B28" s="138" t="str">
        <f>'Input Bid'!B27</f>
        <v xml:space="preserve">Report Annually on the Quitlines efforts to refer patients back to their providers and inform callers about available insurance benefits for cessation   -   Management brief summarizing results and a PowerPoint with full study results                                                                 </v>
      </c>
      <c r="C28" s="75">
        <f>'Input Bid'!C27</f>
        <v>1</v>
      </c>
      <c r="D28" s="218">
        <f>'Input Bid'!$C27*'Input Bid'!D27</f>
        <v>0</v>
      </c>
      <c r="E28" s="218">
        <f>'Input Bid'!$C27*'Input Bid'!E27</f>
        <v>0</v>
      </c>
      <c r="F28" s="218">
        <f>'Input Bid'!$C27*'Input Bid'!F27</f>
        <v>0</v>
      </c>
      <c r="G28" s="218">
        <f>'Input Bid'!$C27*'Input Bid'!G27</f>
        <v>0</v>
      </c>
      <c r="H28" s="218">
        <f>'Input Bid'!$C27*'Input Bid'!H27</f>
        <v>0</v>
      </c>
      <c r="I28" s="219">
        <f t="shared" si="3"/>
        <v>0</v>
      </c>
      <c r="J28" s="2"/>
    </row>
    <row r="29" spans="1:10" ht="27" customHeight="1" x14ac:dyDescent="0.2">
      <c r="A29" s="368"/>
      <c r="B29" s="385" t="s">
        <v>33</v>
      </c>
      <c r="C29" s="386"/>
      <c r="D29" s="63"/>
      <c r="E29" s="64"/>
      <c r="F29" s="64"/>
      <c r="G29" s="64"/>
      <c r="H29" s="64"/>
      <c r="I29" s="127"/>
      <c r="J29" s="2"/>
    </row>
    <row r="30" spans="1:10" ht="90.75" customHeight="1" x14ac:dyDescent="0.2">
      <c r="A30" s="368"/>
      <c r="B30" s="140" t="str">
        <f>'Input Bid'!B29</f>
        <v xml:space="preserve">Conduct a study to measure the impact of community programs on the tobacco environment across New York State   -  Study proposal  </v>
      </c>
      <c r="C30" s="79">
        <f>'Input Bid'!C29</f>
        <v>3</v>
      </c>
      <c r="D30" s="130">
        <f>'Input Bid'!$C29*'Input Bid'!D29</f>
        <v>0</v>
      </c>
      <c r="E30" s="130">
        <f>'Input Bid'!$C29*'Input Bid'!E29</f>
        <v>0</v>
      </c>
      <c r="F30" s="130">
        <f>'Input Bid'!$C29*'Input Bid'!F29</f>
        <v>0</v>
      </c>
      <c r="G30" s="130">
        <f>'Input Bid'!$C29*'Input Bid'!G29</f>
        <v>0</v>
      </c>
      <c r="H30" s="130">
        <f>'Input Bid'!$C29*'Input Bid'!H29</f>
        <v>0</v>
      </c>
      <c r="I30" s="126">
        <f>SUM(D30:H30)</f>
        <v>0</v>
      </c>
      <c r="J30" s="76"/>
    </row>
    <row r="31" spans="1:10" ht="90.75" customHeight="1" x14ac:dyDescent="0.2">
      <c r="A31" s="368"/>
      <c r="B31" s="140" t="str">
        <f>'Input Bid'!B30</f>
        <v>Conduct a study to measure the impact of community programs on the tobacco environment across New York State   -  Data collection</v>
      </c>
      <c r="C31" s="79">
        <f>'Input Bid'!C30</f>
        <v>3</v>
      </c>
      <c r="D31" s="130">
        <f>'Input Bid'!$C30*'Input Bid'!D30</f>
        <v>0</v>
      </c>
      <c r="E31" s="130">
        <f>'Input Bid'!$C30*'Input Bid'!E30</f>
        <v>0</v>
      </c>
      <c r="F31" s="130">
        <f>'Input Bid'!$C30*'Input Bid'!F30</f>
        <v>0</v>
      </c>
      <c r="G31" s="130">
        <f>'Input Bid'!$C30*'Input Bid'!G30</f>
        <v>0</v>
      </c>
      <c r="H31" s="130">
        <f>'Input Bid'!$C30*'Input Bid'!H30</f>
        <v>0</v>
      </c>
      <c r="I31" s="126">
        <f t="shared" ref="I31:I35" si="4">SUM(D31:H31)</f>
        <v>0</v>
      </c>
      <c r="J31" s="76"/>
    </row>
    <row r="32" spans="1:10" ht="117.75" customHeight="1" x14ac:dyDescent="0.2">
      <c r="A32" s="368"/>
      <c r="B32" s="140" t="str">
        <f>'Input Bid'!B31</f>
        <v>Conduct a study to measure the impact of community programs on the tobacco environment across New York State  -  Management brief summarizing results and a PowerPoint with full study results</v>
      </c>
      <c r="C32" s="79">
        <f>'Input Bid'!C31</f>
        <v>3</v>
      </c>
      <c r="D32" s="130">
        <f>'Input Bid'!$C31*'Input Bid'!D31</f>
        <v>0</v>
      </c>
      <c r="E32" s="130">
        <f>'Input Bid'!$C31*'Input Bid'!E31</f>
        <v>0</v>
      </c>
      <c r="F32" s="130">
        <f>'Input Bid'!$C31*'Input Bid'!F31</f>
        <v>0</v>
      </c>
      <c r="G32" s="130">
        <f>'Input Bid'!$C31*'Input Bid'!G31</f>
        <v>0</v>
      </c>
      <c r="H32" s="130">
        <f>'Input Bid'!$C31*'Input Bid'!H31</f>
        <v>0</v>
      </c>
      <c r="I32" s="126">
        <f t="shared" si="4"/>
        <v>0</v>
      </c>
      <c r="J32" s="76"/>
    </row>
    <row r="33" spans="1:10" ht="90.75" customHeight="1" x14ac:dyDescent="0.2">
      <c r="A33" s="368"/>
      <c r="B33" s="140" t="str">
        <f>'Input Bid'!B32</f>
        <v>Semi-annual focus groups on emerging topics - Study proposal</v>
      </c>
      <c r="C33" s="79">
        <f>'Input Bid'!C32</f>
        <v>2</v>
      </c>
      <c r="D33" s="130">
        <f>'Input Bid'!$C32*'Input Bid'!D32</f>
        <v>0</v>
      </c>
      <c r="E33" s="130">
        <f>'Input Bid'!$C32*'Input Bid'!E32</f>
        <v>0</v>
      </c>
      <c r="F33" s="130">
        <f>'Input Bid'!$C32*'Input Bid'!F32</f>
        <v>0</v>
      </c>
      <c r="G33" s="130">
        <f>'Input Bid'!$C32*'Input Bid'!G32</f>
        <v>0</v>
      </c>
      <c r="H33" s="130">
        <f>'Input Bid'!$C32*'Input Bid'!H32</f>
        <v>0</v>
      </c>
      <c r="I33" s="126">
        <f t="shared" si="4"/>
        <v>0</v>
      </c>
      <c r="J33" s="76"/>
    </row>
    <row r="34" spans="1:10" ht="90.75" customHeight="1" x14ac:dyDescent="0.2">
      <c r="A34" s="368"/>
      <c r="B34" s="140" t="str">
        <f>'Input Bid'!B33</f>
        <v>Semi-annual focus groups on emerging topics - Data collection</v>
      </c>
      <c r="C34" s="79">
        <f>'Input Bid'!C33</f>
        <v>2</v>
      </c>
      <c r="D34" s="130">
        <f>'Input Bid'!$C33*'Input Bid'!D33</f>
        <v>0</v>
      </c>
      <c r="E34" s="130">
        <f>'Input Bid'!$C33*'Input Bid'!E33</f>
        <v>0</v>
      </c>
      <c r="F34" s="130">
        <f>'Input Bid'!$C33*'Input Bid'!F33</f>
        <v>0</v>
      </c>
      <c r="G34" s="130">
        <f>'Input Bid'!$C33*'Input Bid'!G33</f>
        <v>0</v>
      </c>
      <c r="H34" s="130">
        <f>'Input Bid'!$C33*'Input Bid'!H33</f>
        <v>0</v>
      </c>
      <c r="I34" s="126">
        <f t="shared" si="4"/>
        <v>0</v>
      </c>
      <c r="J34" s="76"/>
    </row>
    <row r="35" spans="1:10" ht="90.75" customHeight="1" thickBot="1" x14ac:dyDescent="0.25">
      <c r="A35" s="369"/>
      <c r="B35" s="140" t="str">
        <f>'Input Bid'!B34</f>
        <v>Semi-annual focus groups on emerging topics - Management brief summarizing results and PowerPoint with full study results</v>
      </c>
      <c r="C35" s="79">
        <f>'Input Bid'!C34</f>
        <v>2</v>
      </c>
      <c r="D35" s="130">
        <f>'Input Bid'!$C34*'Input Bid'!D34</f>
        <v>0</v>
      </c>
      <c r="E35" s="130">
        <f>'Input Bid'!$C34*'Input Bid'!E34</f>
        <v>0</v>
      </c>
      <c r="F35" s="130">
        <f>'Input Bid'!$C34*'Input Bid'!F34</f>
        <v>0</v>
      </c>
      <c r="G35" s="130">
        <f>'Input Bid'!$C34*'Input Bid'!G34</f>
        <v>0</v>
      </c>
      <c r="H35" s="130">
        <f>'Input Bid'!$C34*'Input Bid'!H34</f>
        <v>0</v>
      </c>
      <c r="I35" s="126">
        <f t="shared" si="4"/>
        <v>0</v>
      </c>
      <c r="J35" s="76"/>
    </row>
    <row r="36" spans="1:10" s="12" customFormat="1" ht="19.5" customHeight="1" x14ac:dyDescent="0.2">
      <c r="A36" s="366" t="s">
        <v>51</v>
      </c>
      <c r="B36" s="380" t="s">
        <v>42</v>
      </c>
      <c r="C36" s="381"/>
      <c r="D36" s="69"/>
      <c r="E36" s="70"/>
      <c r="F36" s="70"/>
      <c r="G36" s="70"/>
      <c r="H36" s="70"/>
      <c r="I36" s="71"/>
      <c r="J36" s="11"/>
    </row>
    <row r="37" spans="1:10" ht="63.75" x14ac:dyDescent="0.2">
      <c r="A37" s="378"/>
      <c r="B37" s="139" t="str">
        <f>'Input Bid'!B36</f>
        <v xml:space="preserve">Conduct an Adult Tobacco Survey - Annual ATS data collection plan including  proposed updates to the survey instrument                                                      </v>
      </c>
      <c r="C37" s="128">
        <f>'Input Bid'!C36</f>
        <v>1</v>
      </c>
      <c r="D37" s="212">
        <f>'Input Bid'!$C36*'Input Bid'!D36</f>
        <v>0</v>
      </c>
      <c r="E37" s="212">
        <f>'Input Bid'!$C36*'Input Bid'!E36</f>
        <v>0</v>
      </c>
      <c r="F37" s="212">
        <f>'Input Bid'!$C36*'Input Bid'!F36</f>
        <v>0</v>
      </c>
      <c r="G37" s="212">
        <f>'Input Bid'!$C36*'Input Bid'!G36</f>
        <v>0</v>
      </c>
      <c r="H37" s="212">
        <f>'Input Bid'!$C36*'Input Bid'!H36</f>
        <v>0</v>
      </c>
      <c r="I37" s="213">
        <f t="shared" si="1"/>
        <v>0</v>
      </c>
    </row>
    <row r="38" spans="1:10" ht="38.25" x14ac:dyDescent="0.2">
      <c r="A38" s="378"/>
      <c r="B38" s="139" t="str">
        <f>'Input Bid'!B37</f>
        <v>Conduct an Adult Tobacco Survey - Annual data collection</v>
      </c>
      <c r="C38" s="128">
        <f>'Input Bid'!C37</f>
        <v>1</v>
      </c>
      <c r="D38" s="212">
        <f>'Input Bid'!$C37*'Input Bid'!D37</f>
        <v>0</v>
      </c>
      <c r="E38" s="212">
        <f>'Input Bid'!$C37*'Input Bid'!E37</f>
        <v>0</v>
      </c>
      <c r="F38" s="212">
        <f>'Input Bid'!$C37*'Input Bid'!F37</f>
        <v>0</v>
      </c>
      <c r="G38" s="212">
        <f>'Input Bid'!$C37*'Input Bid'!G37</f>
        <v>0</v>
      </c>
      <c r="H38" s="212">
        <f>'Input Bid'!$C37*'Input Bid'!H37</f>
        <v>0</v>
      </c>
      <c r="I38" s="213">
        <f t="shared" ref="I38:I40" si="5">SUM(D38:H38)</f>
        <v>0</v>
      </c>
    </row>
    <row r="39" spans="1:10" ht="38.25" x14ac:dyDescent="0.2">
      <c r="A39" s="378"/>
      <c r="B39" s="139" t="str">
        <f>'Input Bid'!B38</f>
        <v xml:space="preserve">Conduct an Adult Tobacco Survey  -  Quarterly analytic datasets       </v>
      </c>
      <c r="C39" s="128">
        <f>'Input Bid'!C38</f>
        <v>4</v>
      </c>
      <c r="D39" s="212">
        <f>'Input Bid'!$C38*'Input Bid'!D38</f>
        <v>0</v>
      </c>
      <c r="E39" s="212">
        <f>'Input Bid'!$C38*'Input Bid'!E38</f>
        <v>0</v>
      </c>
      <c r="F39" s="212">
        <f>'Input Bid'!$C38*'Input Bid'!F38</f>
        <v>0</v>
      </c>
      <c r="G39" s="212">
        <f>'Input Bid'!$C38*'Input Bid'!G38</f>
        <v>0</v>
      </c>
      <c r="H39" s="212">
        <f>'Input Bid'!$C38*'Input Bid'!H38</f>
        <v>0</v>
      </c>
      <c r="I39" s="213">
        <f t="shared" si="5"/>
        <v>0</v>
      </c>
    </row>
    <row r="40" spans="1:10" ht="51" x14ac:dyDescent="0.2">
      <c r="A40" s="378"/>
      <c r="B40" s="139" t="str">
        <f>'Input Bid'!B39</f>
        <v xml:space="preserve">Conduct an Adult Tobacco Survey  -  Annual analytic and public use datasets and annual codebook </v>
      </c>
      <c r="C40" s="128">
        <f>'Input Bid'!C39</f>
        <v>1</v>
      </c>
      <c r="D40" s="212">
        <f>'Input Bid'!$C39*'Input Bid'!D39</f>
        <v>0</v>
      </c>
      <c r="E40" s="212">
        <f>'Input Bid'!$C39*'Input Bid'!E39</f>
        <v>0</v>
      </c>
      <c r="F40" s="212">
        <f>'Input Bid'!$C39*'Input Bid'!F39</f>
        <v>0</v>
      </c>
      <c r="G40" s="212">
        <f>'Input Bid'!$C39*'Input Bid'!G39</f>
        <v>0</v>
      </c>
      <c r="H40" s="212">
        <f>'Input Bid'!$C39*'Input Bid'!H39</f>
        <v>0</v>
      </c>
      <c r="I40" s="213">
        <f t="shared" si="5"/>
        <v>0</v>
      </c>
    </row>
    <row r="41" spans="1:10" ht="34.5" customHeight="1" x14ac:dyDescent="0.2">
      <c r="A41" s="378"/>
      <c r="B41" s="375" t="s">
        <v>52</v>
      </c>
      <c r="C41" s="382"/>
      <c r="D41" s="72"/>
      <c r="E41" s="73"/>
      <c r="F41" s="73"/>
      <c r="G41" s="73"/>
      <c r="H41" s="73"/>
      <c r="I41" s="65"/>
    </row>
    <row r="42" spans="1:10" ht="89.25" x14ac:dyDescent="0.2">
      <c r="A42" s="378"/>
      <c r="B42" s="139" t="str">
        <f>'Input Bid'!B41</f>
        <v xml:space="preserve">Conduct a New York National Comparison Adult Tobacco Survey  -  Annual NY NATS data collection plan including proposed updates to the survey instrument  </v>
      </c>
      <c r="C42" s="128">
        <f>'Input Bid'!C41</f>
        <v>1</v>
      </c>
      <c r="D42" s="212">
        <f>'Input Bid'!$C41*'Input Bid'!D41</f>
        <v>0</v>
      </c>
      <c r="E42" s="212">
        <f>'Input Bid'!$C41*'Input Bid'!E41</f>
        <v>0</v>
      </c>
      <c r="F42" s="212">
        <f>'Input Bid'!$C41*'Input Bid'!F41</f>
        <v>0</v>
      </c>
      <c r="G42" s="212">
        <f>'Input Bid'!$C41*'Input Bid'!G41</f>
        <v>0</v>
      </c>
      <c r="H42" s="212">
        <f>'Input Bid'!$C41*'Input Bid'!H41</f>
        <v>0</v>
      </c>
      <c r="I42" s="213">
        <f t="shared" si="1"/>
        <v>0</v>
      </c>
    </row>
    <row r="43" spans="1:10" ht="51" x14ac:dyDescent="0.2">
      <c r="A43" s="378"/>
      <c r="B43" s="139" t="str">
        <f>'Input Bid'!B42</f>
        <v>Conduct a New York National Comparison Adult Tobacco Survey - Annual data collection</v>
      </c>
      <c r="C43" s="128">
        <f>'Input Bid'!C42</f>
        <v>1</v>
      </c>
      <c r="D43" s="212">
        <f>'Input Bid'!$C42*'Input Bid'!D42</f>
        <v>0</v>
      </c>
      <c r="E43" s="212">
        <f>'Input Bid'!$C42*'Input Bid'!E42</f>
        <v>0</v>
      </c>
      <c r="F43" s="212">
        <f>'Input Bid'!$C42*'Input Bid'!F42</f>
        <v>0</v>
      </c>
      <c r="G43" s="212">
        <f>'Input Bid'!$C42*'Input Bid'!G42</f>
        <v>0</v>
      </c>
      <c r="H43" s="212">
        <f>'Input Bid'!$C42*'Input Bid'!H42</f>
        <v>0</v>
      </c>
      <c r="I43" s="213">
        <f t="shared" ref="I43:I44" si="6">SUM(D43:H43)</f>
        <v>0</v>
      </c>
    </row>
    <row r="44" spans="1:10" ht="63.75" x14ac:dyDescent="0.2">
      <c r="A44" s="378"/>
      <c r="B44" s="139" t="str">
        <f>'Input Bid'!B43</f>
        <v>Conduct a New York National Comparison Adult Tobacco Survey  -   Annual analytic dataset and codebook</v>
      </c>
      <c r="C44" s="128">
        <f>'Input Bid'!C43</f>
        <v>1</v>
      </c>
      <c r="D44" s="212">
        <f>'Input Bid'!$C43*'Input Bid'!D43</f>
        <v>0</v>
      </c>
      <c r="E44" s="212">
        <f>'Input Bid'!$C43*'Input Bid'!E43</f>
        <v>0</v>
      </c>
      <c r="F44" s="212">
        <f>'Input Bid'!$C43*'Input Bid'!F43</f>
        <v>0</v>
      </c>
      <c r="G44" s="212">
        <f>'Input Bid'!$C43*'Input Bid'!G43</f>
        <v>0</v>
      </c>
      <c r="H44" s="212">
        <f>'Input Bid'!$C43*'Input Bid'!H43</f>
        <v>0</v>
      </c>
      <c r="I44" s="213">
        <f t="shared" si="6"/>
        <v>0</v>
      </c>
    </row>
    <row r="45" spans="1:10" ht="26.25" customHeight="1" x14ac:dyDescent="0.2">
      <c r="A45" s="378"/>
      <c r="B45" s="375" t="s">
        <v>156</v>
      </c>
      <c r="C45" s="383"/>
      <c r="D45" s="72"/>
      <c r="E45" s="73"/>
      <c r="F45" s="73"/>
      <c r="G45" s="73"/>
      <c r="H45" s="73"/>
      <c r="I45" s="65"/>
    </row>
    <row r="46" spans="1:10" ht="38.25" x14ac:dyDescent="0.2">
      <c r="A46" s="378"/>
      <c r="B46" s="139" t="str">
        <f>'Input Bid'!B45</f>
        <v>Survey preparation for NY YTS in Years 2 and 4  -  Data collection plan</v>
      </c>
      <c r="C46" s="128">
        <f>'Input Bid'!C45</f>
        <v>1</v>
      </c>
      <c r="D46" s="212">
        <f>'Input Bid'!$C45*'Input Bid'!D45</f>
        <v>0</v>
      </c>
      <c r="E46" s="212">
        <f>'Input Bid'!$C45*'Input Bid'!E45</f>
        <v>0</v>
      </c>
      <c r="F46" s="212">
        <f>'Input Bid'!$C45*'Input Bid'!F45</f>
        <v>0</v>
      </c>
      <c r="G46" s="212">
        <f>'Input Bid'!$C45*'Input Bid'!G45</f>
        <v>0</v>
      </c>
      <c r="H46" s="212">
        <f>'Input Bid'!$C45*'Input Bid'!H45</f>
        <v>0</v>
      </c>
      <c r="I46" s="213">
        <f t="shared" si="1"/>
        <v>0</v>
      </c>
    </row>
    <row r="47" spans="1:10" ht="38.25" x14ac:dyDescent="0.2">
      <c r="A47" s="378"/>
      <c r="B47" s="139" t="str">
        <f>'Input Bid'!B46</f>
        <v>Survey preparation for NY YTS in Years 2 and 4  -   School sample selection</v>
      </c>
      <c r="C47" s="128">
        <f>'Input Bid'!C46</f>
        <v>1</v>
      </c>
      <c r="D47" s="212">
        <f>'Input Bid'!$C46*'Input Bid'!D46</f>
        <v>0</v>
      </c>
      <c r="E47" s="212">
        <f>'Input Bid'!$C46*'Input Bid'!E46</f>
        <v>0</v>
      </c>
      <c r="F47" s="212">
        <f>'Input Bid'!$C46*'Input Bid'!F46</f>
        <v>0</v>
      </c>
      <c r="G47" s="212">
        <f>'Input Bid'!$C46*'Input Bid'!G46</f>
        <v>0</v>
      </c>
      <c r="H47" s="212">
        <f>'Input Bid'!$C46*'Input Bid'!H46</f>
        <v>0</v>
      </c>
      <c r="I47" s="213">
        <f t="shared" ref="I47:I52" si="7">SUM(D47:H47)</f>
        <v>0</v>
      </c>
    </row>
    <row r="48" spans="1:10" ht="38.25" x14ac:dyDescent="0.2">
      <c r="A48" s="378"/>
      <c r="B48" s="139" t="str">
        <f>'Input Bid'!B47</f>
        <v xml:space="preserve">Survey preparation for NY YTS in Years 2 and 4  -  Instrument development                                                                  </v>
      </c>
      <c r="C48" s="128">
        <f>'Input Bid'!C47</f>
        <v>1</v>
      </c>
      <c r="D48" s="212">
        <f>'Input Bid'!$C47*'Input Bid'!D47</f>
        <v>0</v>
      </c>
      <c r="E48" s="212">
        <f>'Input Bid'!$C47*'Input Bid'!E47</f>
        <v>0</v>
      </c>
      <c r="F48" s="212">
        <f>'Input Bid'!$C47*'Input Bid'!F47</f>
        <v>0</v>
      </c>
      <c r="G48" s="212">
        <f>'Input Bid'!$C47*'Input Bid'!G47</f>
        <v>0</v>
      </c>
      <c r="H48" s="212">
        <f>'Input Bid'!$C47*'Input Bid'!H47</f>
        <v>0</v>
      </c>
      <c r="I48" s="213">
        <f t="shared" si="7"/>
        <v>0</v>
      </c>
    </row>
    <row r="49" spans="1:9" ht="38.25" x14ac:dyDescent="0.2">
      <c r="A49" s="378"/>
      <c r="B49" s="139" t="str">
        <f>'Input Bid'!B48</f>
        <v xml:space="preserve">Survey preparation for NY YTS in Years 2 and 4  -   Recruitment of schools                                                                       </v>
      </c>
      <c r="C49" s="128">
        <f>'Input Bid'!C48</f>
        <v>1</v>
      </c>
      <c r="D49" s="212">
        <f>'Input Bid'!$C48*'Input Bid'!D48</f>
        <v>0</v>
      </c>
      <c r="E49" s="212">
        <f>'Input Bid'!$C48*'Input Bid'!E48</f>
        <v>0</v>
      </c>
      <c r="F49" s="212">
        <f>'Input Bid'!$C48*'Input Bid'!F48</f>
        <v>0</v>
      </c>
      <c r="G49" s="212">
        <f>'Input Bid'!$C48*'Input Bid'!G48</f>
        <v>0</v>
      </c>
      <c r="H49" s="212">
        <f>'Input Bid'!$C48*'Input Bid'!H48</f>
        <v>0</v>
      </c>
      <c r="I49" s="213">
        <f t="shared" si="7"/>
        <v>0</v>
      </c>
    </row>
    <row r="50" spans="1:9" ht="38.25" x14ac:dyDescent="0.2">
      <c r="A50" s="378"/>
      <c r="B50" s="139" t="str">
        <f>'Input Bid'!B49</f>
        <v>Conduct NY YTS in Years 1, 3, and 5 -   Field staff training</v>
      </c>
      <c r="C50" s="128">
        <f>'Input Bid'!C49</f>
        <v>1</v>
      </c>
      <c r="D50" s="212">
        <f>'Input Bid'!$C49*'Input Bid'!D49</f>
        <v>0</v>
      </c>
      <c r="E50" s="212">
        <f>'Input Bid'!$C49*'Input Bid'!E49</f>
        <v>0</v>
      </c>
      <c r="F50" s="212">
        <f>'Input Bid'!$C49*'Input Bid'!F49</f>
        <v>0</v>
      </c>
      <c r="G50" s="212">
        <f>'Input Bid'!$C49*'Input Bid'!G49</f>
        <v>0</v>
      </c>
      <c r="H50" s="212">
        <f>'Input Bid'!$C49*'Input Bid'!H49</f>
        <v>0</v>
      </c>
      <c r="I50" s="213">
        <f t="shared" si="7"/>
        <v>0</v>
      </c>
    </row>
    <row r="51" spans="1:9" ht="25.5" x14ac:dyDescent="0.2">
      <c r="A51" s="378"/>
      <c r="B51" s="139" t="str">
        <f>'Input Bid'!B50</f>
        <v>Conduct NY YTS in Years 1, 3 and 5 - Data collection</v>
      </c>
      <c r="C51" s="128">
        <f>'Input Bid'!C50</f>
        <v>1</v>
      </c>
      <c r="D51" s="212">
        <f>'Input Bid'!$C50*'Input Bid'!D50</f>
        <v>0</v>
      </c>
      <c r="E51" s="212">
        <f>'Input Bid'!$C50*'Input Bid'!E50</f>
        <v>0</v>
      </c>
      <c r="F51" s="212">
        <f>'Input Bid'!$C50*'Input Bid'!F50</f>
        <v>0</v>
      </c>
      <c r="G51" s="212">
        <f>'Input Bid'!$C50*'Input Bid'!G50</f>
        <v>0</v>
      </c>
      <c r="H51" s="212">
        <f>'Input Bid'!$C50*'Input Bid'!H50</f>
        <v>0</v>
      </c>
      <c r="I51" s="213">
        <f t="shared" si="7"/>
        <v>0</v>
      </c>
    </row>
    <row r="52" spans="1:9" ht="51" x14ac:dyDescent="0.2">
      <c r="A52" s="378"/>
      <c r="B52" s="139" t="str">
        <f>'Input Bid'!B51</f>
        <v>Conduct NY YTS in Years 1, 3 and 5   -   Delivery of analytic and public use datasets and codebook</v>
      </c>
      <c r="C52" s="128">
        <f>'Input Bid'!C51</f>
        <v>1</v>
      </c>
      <c r="D52" s="212">
        <f>'Input Bid'!$C51*'Input Bid'!D51</f>
        <v>0</v>
      </c>
      <c r="E52" s="212">
        <f>'Input Bid'!$C51*'Input Bid'!E51</f>
        <v>0</v>
      </c>
      <c r="F52" s="212">
        <f>'Input Bid'!$C51*'Input Bid'!F51</f>
        <v>0</v>
      </c>
      <c r="G52" s="212">
        <f>'Input Bid'!$C51*'Input Bid'!G51</f>
        <v>0</v>
      </c>
      <c r="H52" s="212">
        <f>'Input Bid'!$C51*'Input Bid'!H51</f>
        <v>0</v>
      </c>
      <c r="I52" s="213">
        <f t="shared" si="7"/>
        <v>0</v>
      </c>
    </row>
    <row r="53" spans="1:9" ht="20.25" customHeight="1" x14ac:dyDescent="0.2">
      <c r="A53" s="378"/>
      <c r="B53" s="375" t="s">
        <v>58</v>
      </c>
      <c r="C53" s="383"/>
      <c r="D53" s="72"/>
      <c r="E53" s="73"/>
      <c r="F53" s="73"/>
      <c r="G53" s="73"/>
      <c r="H53" s="73"/>
      <c r="I53" s="65"/>
    </row>
    <row r="54" spans="1:9" ht="142.5" customHeight="1" x14ac:dyDescent="0.2">
      <c r="A54" s="378"/>
      <c r="B54" s="139" t="str">
        <f>'Input Bid'!B53</f>
        <v xml:space="preserve">Propose a sampling strategy and data collection that will track advertising, and product displays in a sample of 5% of licensed tobacco retailers in NY stratified by region (NYC, NYS excluding NYC, and NYS) and outlet type in Years 2 and 4   -  Biennial study proposal    </v>
      </c>
      <c r="C54" s="128">
        <f>'Input Bid'!C53</f>
        <v>1</v>
      </c>
      <c r="D54" s="212">
        <f>'Input Bid'!$C53*'Input Bid'!D53</f>
        <v>0</v>
      </c>
      <c r="E54" s="212">
        <f>'Input Bid'!$C53*'Input Bid'!E53</f>
        <v>0</v>
      </c>
      <c r="F54" s="212">
        <f>'Input Bid'!$C53*'Input Bid'!F53</f>
        <v>0</v>
      </c>
      <c r="G54" s="212">
        <f>'Input Bid'!$C53*'Input Bid'!G53</f>
        <v>0</v>
      </c>
      <c r="H54" s="212">
        <f>'Input Bid'!$C53*'Input Bid'!H53</f>
        <v>0</v>
      </c>
      <c r="I54" s="213">
        <f t="shared" si="1"/>
        <v>0</v>
      </c>
    </row>
    <row r="55" spans="1:9" ht="140.25" customHeight="1" x14ac:dyDescent="0.2">
      <c r="A55" s="378"/>
      <c r="B55" s="139" t="str">
        <f>'Input Bid'!B54</f>
        <v>Propose a sampling strategy and data collection that will track advertising, and product displays in a sample of 5% of licensed tobacco retailers in NY stratified by region (NYC, NYS excluding NYC, and NYS) and outlet type in Years 2 and 4   -  Data collection</v>
      </c>
      <c r="C55" s="128">
        <f>'Input Bid'!C54</f>
        <v>1</v>
      </c>
      <c r="D55" s="212">
        <f>'Input Bid'!$C54*'Input Bid'!D54</f>
        <v>0</v>
      </c>
      <c r="E55" s="212">
        <f>'Input Bid'!$C54*'Input Bid'!E54</f>
        <v>0</v>
      </c>
      <c r="F55" s="212">
        <f>'Input Bid'!$C54*'Input Bid'!F54</f>
        <v>0</v>
      </c>
      <c r="G55" s="212">
        <f>'Input Bid'!$C54*'Input Bid'!G54</f>
        <v>0</v>
      </c>
      <c r="H55" s="212">
        <f>'Input Bid'!$C54*'Input Bid'!H54</f>
        <v>0</v>
      </c>
      <c r="I55" s="213">
        <f t="shared" ref="I55:I57" si="8">SUM(D55:H55)</f>
        <v>0</v>
      </c>
    </row>
    <row r="56" spans="1:9" ht="180.75" customHeight="1" x14ac:dyDescent="0.2">
      <c r="A56" s="378"/>
      <c r="B56" s="139" t="str">
        <f>'Input Bid'!B55</f>
        <v xml:space="preserve">Propose a sampling strategy and data collection that will track advertising, and product displays in a sample of 5% of licensed tobacco retailers in NY stratified by region (NYC, NYS excluding NYC, and NYS) and outlet type  in Years 2 and 4 - Management brief summarizing results and  a PowerPoint with full study results   </v>
      </c>
      <c r="C56" s="128">
        <f>'Input Bid'!C55</f>
        <v>1</v>
      </c>
      <c r="D56" s="212">
        <f>'Input Bid'!$C55*'Input Bid'!D55</f>
        <v>0</v>
      </c>
      <c r="E56" s="212">
        <f>'Input Bid'!$C55*'Input Bid'!E55</f>
        <v>0</v>
      </c>
      <c r="F56" s="212">
        <f>'Input Bid'!$C55*'Input Bid'!F55</f>
        <v>0</v>
      </c>
      <c r="G56" s="212">
        <f>'Input Bid'!$C55*'Input Bid'!G55</f>
        <v>0</v>
      </c>
      <c r="H56" s="212">
        <f>'Input Bid'!$C55*'Input Bid'!H55</f>
        <v>0</v>
      </c>
      <c r="I56" s="213">
        <f t="shared" si="8"/>
        <v>0</v>
      </c>
    </row>
    <row r="57" spans="1:9" ht="159" customHeight="1" x14ac:dyDescent="0.2">
      <c r="A57" s="378"/>
      <c r="B57" s="139" t="str">
        <f>'Input Bid'!B56</f>
        <v xml:space="preserve">Propose a sampling strategy and data collection that will track advertising, and product displays in a sample of 5% of licensed tobacco retailers in NY stratified by region (NYC, NYS excluding NYC, and NYS) and outlet type in years 2 and 4  -  Dataset and codebook  </v>
      </c>
      <c r="C57" s="128">
        <f>'Input Bid'!C56</f>
        <v>1</v>
      </c>
      <c r="D57" s="212">
        <f>'Input Bid'!$C56*'Input Bid'!D56</f>
        <v>0</v>
      </c>
      <c r="E57" s="212">
        <f>'Input Bid'!$C56*'Input Bid'!E56</f>
        <v>0</v>
      </c>
      <c r="F57" s="212">
        <f>'Input Bid'!$C56*'Input Bid'!F56</f>
        <v>0</v>
      </c>
      <c r="G57" s="212">
        <f>'Input Bid'!$C56*'Input Bid'!G56</f>
        <v>0</v>
      </c>
      <c r="H57" s="212">
        <f>'Input Bid'!$C56*'Input Bid'!H56</f>
        <v>0</v>
      </c>
      <c r="I57" s="213">
        <f t="shared" si="8"/>
        <v>0</v>
      </c>
    </row>
    <row r="58" spans="1:9" ht="22.5" customHeight="1" x14ac:dyDescent="0.2">
      <c r="A58" s="378"/>
      <c r="B58" s="375" t="s">
        <v>59</v>
      </c>
      <c r="C58" s="384"/>
      <c r="D58" s="72"/>
      <c r="E58" s="73"/>
      <c r="F58" s="73"/>
      <c r="G58" s="73"/>
      <c r="H58" s="73"/>
      <c r="I58" s="65"/>
    </row>
    <row r="59" spans="1:9" ht="51" x14ac:dyDescent="0.2">
      <c r="A59" s="378"/>
      <c r="B59" s="139" t="str">
        <f>'Input Bid'!B58</f>
        <v xml:space="preserve">Conduct biennially for this proposal (assume year 1, 3 and 5)    -  Biennial study proposal       </v>
      </c>
      <c r="C59" s="128">
        <f>'Input Bid'!C58</f>
        <v>1</v>
      </c>
      <c r="D59" s="212">
        <f>'Input Bid'!$C58*'Input Bid'!D58</f>
        <v>0</v>
      </c>
      <c r="E59" s="212">
        <f>'Input Bid'!$C58*'Input Bid'!E58</f>
        <v>0</v>
      </c>
      <c r="F59" s="212">
        <f>'Input Bid'!$C58*'Input Bid'!F58</f>
        <v>0</v>
      </c>
      <c r="G59" s="212">
        <f>'Input Bid'!$C58*'Input Bid'!G58</f>
        <v>0</v>
      </c>
      <c r="H59" s="212">
        <f>'Input Bid'!$C58*'Input Bid'!H58</f>
        <v>0</v>
      </c>
      <c r="I59" s="213">
        <f t="shared" si="1"/>
        <v>0</v>
      </c>
    </row>
    <row r="60" spans="1:9" ht="38.25" x14ac:dyDescent="0.2">
      <c r="A60" s="378"/>
      <c r="B60" s="139" t="str">
        <f>'Input Bid'!B59</f>
        <v>Conduct biennially for this proposal (assume year 1, 3 and 5)  -  Data collection</v>
      </c>
      <c r="C60" s="128">
        <f>'Input Bid'!C59</f>
        <v>1</v>
      </c>
      <c r="D60" s="212">
        <f>'Input Bid'!$C59*'Input Bid'!D59</f>
        <v>0</v>
      </c>
      <c r="E60" s="212">
        <f>'Input Bid'!$C59*'Input Bid'!E59</f>
        <v>0</v>
      </c>
      <c r="F60" s="212">
        <f>'Input Bid'!$C59*'Input Bid'!F59</f>
        <v>0</v>
      </c>
      <c r="G60" s="212">
        <f>'Input Bid'!$C59*'Input Bid'!G59</f>
        <v>0</v>
      </c>
      <c r="H60" s="212">
        <f>'Input Bid'!$C59*'Input Bid'!H59</f>
        <v>0</v>
      </c>
      <c r="I60" s="213">
        <f t="shared" si="1"/>
        <v>0</v>
      </c>
    </row>
    <row r="61" spans="1:9" ht="81.75" customHeight="1" x14ac:dyDescent="0.2">
      <c r="A61" s="378"/>
      <c r="B61" s="139" t="str">
        <f>'Input Bid'!B60</f>
        <v xml:space="preserve">Conduct biennially for this proposal (assume year 1, 3 and 5)  -   Management brief summarizing results  and a PowerPoint with full study results        </v>
      </c>
      <c r="C61" s="128">
        <f>'Input Bid'!C60</f>
        <v>1</v>
      </c>
      <c r="D61" s="212">
        <f>'Input Bid'!$C60*'Input Bid'!D60</f>
        <v>0</v>
      </c>
      <c r="E61" s="212">
        <f>'Input Bid'!$C60*'Input Bid'!E60</f>
        <v>0</v>
      </c>
      <c r="F61" s="212">
        <f>'Input Bid'!$C60*'Input Bid'!F60</f>
        <v>0</v>
      </c>
      <c r="G61" s="212">
        <f>'Input Bid'!$C60*'Input Bid'!G60</f>
        <v>0</v>
      </c>
      <c r="H61" s="212">
        <f>'Input Bid'!$C60*'Input Bid'!H60</f>
        <v>0</v>
      </c>
      <c r="I61" s="213">
        <f t="shared" si="1"/>
        <v>0</v>
      </c>
    </row>
    <row r="62" spans="1:9" ht="57.75" customHeight="1" x14ac:dyDescent="0.2">
      <c r="A62" s="378"/>
      <c r="B62" s="139" t="str">
        <f>'Input Bid'!B61</f>
        <v>Conduct biennially for this proposal (assume year 1, 3 and 5)   -   Dataset and Codebook</v>
      </c>
      <c r="C62" s="128">
        <f>'Input Bid'!C61</f>
        <v>1</v>
      </c>
      <c r="D62" s="212">
        <f>'Input Bid'!$C61*'Input Bid'!D61</f>
        <v>0</v>
      </c>
      <c r="E62" s="212">
        <f>'Input Bid'!$C61*'Input Bid'!E61</f>
        <v>0</v>
      </c>
      <c r="F62" s="212">
        <f>'Input Bid'!$C61*'Input Bid'!F61</f>
        <v>0</v>
      </c>
      <c r="G62" s="212">
        <f>'Input Bid'!$C61*'Input Bid'!G61</f>
        <v>0</v>
      </c>
      <c r="H62" s="212">
        <f>'Input Bid'!$C61*'Input Bid'!H61</f>
        <v>0</v>
      </c>
      <c r="I62" s="213">
        <f t="shared" ref="I62:I65" si="9">SUM(D62:H62)</f>
        <v>0</v>
      </c>
    </row>
    <row r="63" spans="1:9" ht="17.25" customHeight="1" x14ac:dyDescent="0.2">
      <c r="A63" s="378"/>
      <c r="B63" s="375" t="str">
        <f>'Input Bid'!B62</f>
        <v>D.1.9 Ad hoc surveillance study</v>
      </c>
      <c r="C63" s="392"/>
      <c r="D63" s="363"/>
      <c r="E63" s="364"/>
      <c r="F63" s="364"/>
      <c r="G63" s="364"/>
      <c r="H63" s="364"/>
      <c r="I63" s="365"/>
    </row>
    <row r="64" spans="1:9" ht="81.75" customHeight="1" x14ac:dyDescent="0.2">
      <c r="A64" s="378"/>
      <c r="B64" s="139" t="str">
        <f>'Input Bid'!B63</f>
        <v>Ad hoc surveillance study - Study proposal</v>
      </c>
      <c r="C64" s="128">
        <f>'Input Bid'!C63</f>
        <v>1</v>
      </c>
      <c r="D64" s="212">
        <f>'Input Bid'!$C63*'Input Bid'!D63</f>
        <v>0</v>
      </c>
      <c r="E64" s="212">
        <f>'Input Bid'!$C63*'Input Bid'!E63</f>
        <v>0</v>
      </c>
      <c r="F64" s="212">
        <f>'Input Bid'!$C63*'Input Bid'!F63</f>
        <v>0</v>
      </c>
      <c r="G64" s="212">
        <f>'Input Bid'!$C63*'Input Bid'!G63</f>
        <v>0</v>
      </c>
      <c r="H64" s="212">
        <f>'Input Bid'!$C63*'Input Bid'!H63</f>
        <v>0</v>
      </c>
      <c r="I64" s="213">
        <f t="shared" si="9"/>
        <v>0</v>
      </c>
    </row>
    <row r="65" spans="1:9" ht="81.75" customHeight="1" x14ac:dyDescent="0.2">
      <c r="A65" s="378"/>
      <c r="B65" s="139" t="str">
        <f>'Input Bid'!B64</f>
        <v>Ad hoc surveillance study - Data collection</v>
      </c>
      <c r="C65" s="128">
        <f>'Input Bid'!C64</f>
        <v>1</v>
      </c>
      <c r="D65" s="212">
        <f>'Input Bid'!$C64*'Input Bid'!D64</f>
        <v>0</v>
      </c>
      <c r="E65" s="212">
        <f>'Input Bid'!$C64*'Input Bid'!E64</f>
        <v>0</v>
      </c>
      <c r="F65" s="212">
        <f>'Input Bid'!$C64*'Input Bid'!F64</f>
        <v>0</v>
      </c>
      <c r="G65" s="212">
        <f>'Input Bid'!$C64*'Input Bid'!G64</f>
        <v>0</v>
      </c>
      <c r="H65" s="212">
        <f>'Input Bid'!$C64*'Input Bid'!H64</f>
        <v>0</v>
      </c>
      <c r="I65" s="213">
        <f t="shared" si="9"/>
        <v>0</v>
      </c>
    </row>
    <row r="66" spans="1:9" ht="81.75" customHeight="1" thickBot="1" x14ac:dyDescent="0.25">
      <c r="A66" s="379"/>
      <c r="B66" s="139" t="str">
        <f>'Input Bid'!B65</f>
        <v>Ad hoc surveillance study - Management brief summarizing results and PowerPoint with full study results</v>
      </c>
      <c r="C66" s="128">
        <f>'Input Bid'!C65</f>
        <v>1</v>
      </c>
      <c r="D66" s="212">
        <f>'Input Bid'!$C65*'Input Bid'!D65</f>
        <v>0</v>
      </c>
      <c r="E66" s="212">
        <f>'Input Bid'!$C65*'Input Bid'!E65</f>
        <v>0</v>
      </c>
      <c r="F66" s="212">
        <f>'Input Bid'!$C65*'Input Bid'!F65</f>
        <v>0</v>
      </c>
      <c r="G66" s="212">
        <f>'Input Bid'!$C65*'Input Bid'!G65</f>
        <v>0</v>
      </c>
      <c r="H66" s="212">
        <f>'Input Bid'!$C65*'Input Bid'!H65</f>
        <v>0</v>
      </c>
      <c r="I66" s="213">
        <f t="shared" ref="I66" si="10">SUM(D66:H66)</f>
        <v>0</v>
      </c>
    </row>
    <row r="67" spans="1:9" ht="14.25" customHeight="1" x14ac:dyDescent="0.2">
      <c r="A67" s="390" t="s">
        <v>65</v>
      </c>
      <c r="B67" s="391" t="s">
        <v>66</v>
      </c>
      <c r="C67" s="377"/>
      <c r="D67" s="72"/>
      <c r="E67" s="73"/>
      <c r="F67" s="73"/>
      <c r="G67" s="73"/>
      <c r="H67" s="73"/>
      <c r="I67" s="147"/>
    </row>
    <row r="68" spans="1:9" ht="84.75" customHeight="1" x14ac:dyDescent="0.2">
      <c r="A68" s="367"/>
      <c r="B68" s="144" t="str">
        <f>'Input Bid'!B67</f>
        <v xml:space="preserve">Web-Based Performance Monitoring System- Development and maintenance of a web-based reporting system </v>
      </c>
      <c r="C68" s="143">
        <f>'Input Bid'!C67</f>
        <v>1</v>
      </c>
      <c r="D68" s="214">
        <f>'Input Bid'!$C67*'Input Bid'!D67</f>
        <v>0</v>
      </c>
      <c r="E68" s="214">
        <f>'Input Bid'!$C67*'Input Bid'!E67</f>
        <v>0</v>
      </c>
      <c r="F68" s="214">
        <f>'Input Bid'!$C67*'Input Bid'!F67</f>
        <v>0</v>
      </c>
      <c r="G68" s="214">
        <f>'Input Bid'!$C67*'Input Bid'!G67</f>
        <v>0</v>
      </c>
      <c r="H68" s="214">
        <f>'Input Bid'!$C67*'Input Bid'!H67</f>
        <v>0</v>
      </c>
      <c r="I68" s="215">
        <f t="shared" si="1"/>
        <v>0</v>
      </c>
    </row>
    <row r="69" spans="1:9" ht="84.75" customHeight="1" x14ac:dyDescent="0.2">
      <c r="A69" s="367"/>
      <c r="B69" s="139" t="str">
        <f>'Input Bid'!B68</f>
        <v>Web-based Performance Monitoring System - Develop a user manual  and provide annual updates</v>
      </c>
      <c r="C69" s="128">
        <f>'Input Bid'!C68</f>
        <v>1</v>
      </c>
      <c r="D69" s="214">
        <f>'Input Bid'!$C68*'Input Bid'!D68</f>
        <v>0</v>
      </c>
      <c r="E69" s="214">
        <f>'Input Bid'!$C68*'Input Bid'!E68</f>
        <v>0</v>
      </c>
      <c r="F69" s="214">
        <f>'Input Bid'!$C68*'Input Bid'!F68</f>
        <v>0</v>
      </c>
      <c r="G69" s="214">
        <f>'Input Bid'!$C68*'Input Bid'!G68</f>
        <v>0</v>
      </c>
      <c r="H69" s="214">
        <f>'Input Bid'!$C68*'Input Bid'!H68</f>
        <v>0</v>
      </c>
      <c r="I69" s="215">
        <f t="shared" si="1"/>
        <v>0</v>
      </c>
    </row>
    <row r="70" spans="1:9" ht="84.75" customHeight="1" x14ac:dyDescent="0.2">
      <c r="A70" s="367"/>
      <c r="B70" s="139" t="str">
        <f>'Input Bid'!B69</f>
        <v>Web-based Performance Monitoring System -Provide monthly technical assistance and training to TCP grantees</v>
      </c>
      <c r="C70" s="128">
        <f>'Input Bid'!C69</f>
        <v>12</v>
      </c>
      <c r="D70" s="214">
        <f>'Input Bid'!$C69*'Input Bid'!D69</f>
        <v>0</v>
      </c>
      <c r="E70" s="214">
        <f>'Input Bid'!$C69*'Input Bid'!E69</f>
        <v>0</v>
      </c>
      <c r="F70" s="214">
        <f>'Input Bid'!$C69*'Input Bid'!F69</f>
        <v>0</v>
      </c>
      <c r="G70" s="214">
        <f>'Input Bid'!$C69*'Input Bid'!G69</f>
        <v>0</v>
      </c>
      <c r="H70" s="214">
        <f>'Input Bid'!$C69*'Input Bid'!H69</f>
        <v>0</v>
      </c>
      <c r="I70" s="215">
        <f t="shared" si="1"/>
        <v>0</v>
      </c>
    </row>
    <row r="71" spans="1:9" ht="93.75" customHeight="1" thickBot="1" x14ac:dyDescent="0.25">
      <c r="A71" s="389"/>
      <c r="B71" s="139" t="str">
        <f>'Input Bid'!B70</f>
        <v>Web-based Performance Monitoring System - Progress toward outcome reports</v>
      </c>
      <c r="C71" s="128">
        <f>'Input Bid'!C70</f>
        <v>6</v>
      </c>
      <c r="D71" s="214">
        <f>'Input Bid'!$C70*'Input Bid'!D70</f>
        <v>0</v>
      </c>
      <c r="E71" s="214">
        <f>'Input Bid'!$C70*'Input Bid'!E70</f>
        <v>0</v>
      </c>
      <c r="F71" s="214">
        <f>'Input Bid'!$C70*'Input Bid'!F70</f>
        <v>0</v>
      </c>
      <c r="G71" s="214">
        <f>'Input Bid'!$C70*'Input Bid'!G70</f>
        <v>0</v>
      </c>
      <c r="H71" s="214">
        <f>'Input Bid'!$C70*'Input Bid'!H70</f>
        <v>0</v>
      </c>
      <c r="I71" s="215">
        <f t="shared" si="1"/>
        <v>0</v>
      </c>
    </row>
    <row r="72" spans="1:9" ht="69" customHeight="1" x14ac:dyDescent="0.2">
      <c r="A72" s="366" t="s">
        <v>75</v>
      </c>
      <c r="B72" s="373" t="s">
        <v>76</v>
      </c>
      <c r="C72" s="374"/>
      <c r="D72" s="61"/>
      <c r="E72" s="61"/>
      <c r="F72" s="61"/>
      <c r="G72" s="61"/>
      <c r="H72" s="61"/>
      <c r="I72" s="62"/>
    </row>
    <row r="73" spans="1:9" ht="38.25" x14ac:dyDescent="0.2">
      <c r="A73" s="371"/>
      <c r="B73" s="139" t="str">
        <f>'Input Bid'!B72</f>
        <v>Detailed outline due the second week of March each year</v>
      </c>
      <c r="C73" s="139">
        <f>'Input Bid'!C72</f>
        <v>1</v>
      </c>
      <c r="D73" s="212">
        <f>'Input Bid'!$C72*'Input Bid'!D72</f>
        <v>0</v>
      </c>
      <c r="E73" s="212">
        <f>'Input Bid'!$C72*'Input Bid'!E72</f>
        <v>0</v>
      </c>
      <c r="F73" s="212">
        <f>'Input Bid'!$C72*'Input Bid'!F72</f>
        <v>0</v>
      </c>
      <c r="G73" s="212">
        <f>'Input Bid'!$C72*'Input Bid'!G72</f>
        <v>0</v>
      </c>
      <c r="H73" s="212">
        <f>'Input Bid'!$C72*'Input Bid'!H72</f>
        <v>0</v>
      </c>
      <c r="I73" s="213">
        <f t="shared" si="1"/>
        <v>0</v>
      </c>
    </row>
    <row r="74" spans="1:9" ht="25.5" x14ac:dyDescent="0.2">
      <c r="A74" s="371"/>
      <c r="B74" s="139" t="str">
        <f>'Input Bid'!B73</f>
        <v xml:space="preserve">First draft due the second week of May each year  </v>
      </c>
      <c r="C74" s="139">
        <f>'Input Bid'!C73</f>
        <v>1</v>
      </c>
      <c r="D74" s="212">
        <f>'Input Bid'!$C73*'Input Bid'!D73</f>
        <v>0</v>
      </c>
      <c r="E74" s="212">
        <f>'Input Bid'!$C73*'Input Bid'!E73</f>
        <v>0</v>
      </c>
      <c r="F74" s="212">
        <f>'Input Bid'!$C73*'Input Bid'!F73</f>
        <v>0</v>
      </c>
      <c r="G74" s="212">
        <f>'Input Bid'!$C73*'Input Bid'!G73</f>
        <v>0</v>
      </c>
      <c r="H74" s="212">
        <f>'Input Bid'!$C73*'Input Bid'!H73</f>
        <v>0</v>
      </c>
      <c r="I74" s="213">
        <f t="shared" si="1"/>
        <v>0</v>
      </c>
    </row>
    <row r="75" spans="1:9" ht="25.5" x14ac:dyDescent="0.2">
      <c r="A75" s="371"/>
      <c r="B75" s="139" t="str">
        <f>'Input Bid'!B74</f>
        <v xml:space="preserve">TCP-approved second draft due July 1 of each year  </v>
      </c>
      <c r="C75" s="139">
        <f>'Input Bid'!C74</f>
        <v>1</v>
      </c>
      <c r="D75" s="212">
        <f>'Input Bid'!$C74*'Input Bid'!D74</f>
        <v>0</v>
      </c>
      <c r="E75" s="212">
        <f>'Input Bid'!$C74*'Input Bid'!E74</f>
        <v>0</v>
      </c>
      <c r="F75" s="212">
        <f>'Input Bid'!$C74*'Input Bid'!F74</f>
        <v>0</v>
      </c>
      <c r="G75" s="212">
        <f>'Input Bid'!$C74*'Input Bid'!G74</f>
        <v>0</v>
      </c>
      <c r="H75" s="212">
        <f>'Input Bid'!$C74*'Input Bid'!H74</f>
        <v>0</v>
      </c>
      <c r="I75" s="213">
        <f t="shared" si="1"/>
        <v>0</v>
      </c>
    </row>
    <row r="76" spans="1:9" ht="38.25" x14ac:dyDescent="0.2">
      <c r="A76" s="371"/>
      <c r="B76" s="139" t="str">
        <f>'Input Bid'!B75</f>
        <v>Department approved final draft due the end of August each year</v>
      </c>
      <c r="C76" s="139">
        <f>'Input Bid'!C75</f>
        <v>1</v>
      </c>
      <c r="D76" s="212">
        <f>'Input Bid'!$C75*'Input Bid'!D75</f>
        <v>0</v>
      </c>
      <c r="E76" s="212">
        <f>'Input Bid'!$C75*'Input Bid'!E75</f>
        <v>0</v>
      </c>
      <c r="F76" s="212">
        <f>'Input Bid'!$C75*'Input Bid'!F75</f>
        <v>0</v>
      </c>
      <c r="G76" s="212">
        <f>'Input Bid'!$C75*'Input Bid'!G75</f>
        <v>0</v>
      </c>
      <c r="H76" s="212">
        <f>'Input Bid'!$C75*'Input Bid'!H75</f>
        <v>0</v>
      </c>
      <c r="I76" s="213">
        <f t="shared" si="1"/>
        <v>0</v>
      </c>
    </row>
    <row r="77" spans="1:9" x14ac:dyDescent="0.2">
      <c r="A77" s="371"/>
      <c r="B77" s="375" t="s">
        <v>85</v>
      </c>
      <c r="C77" s="376"/>
      <c r="D77" s="72"/>
      <c r="E77" s="73"/>
      <c r="F77" s="73"/>
      <c r="G77" s="73"/>
      <c r="H77" s="73"/>
      <c r="I77" s="65"/>
    </row>
    <row r="78" spans="1:9" ht="25.5" x14ac:dyDescent="0.2">
      <c r="A78" s="371"/>
      <c r="B78" s="139" t="str">
        <f>'Input Bid'!B77</f>
        <v>Annual Key Outcome Indicator  (KOI) report </v>
      </c>
      <c r="C78" s="139">
        <f>'Input Bid'!C77</f>
        <v>1</v>
      </c>
      <c r="D78" s="212">
        <f>'Input Bid'!$C77*'Input Bid'!D77</f>
        <v>0</v>
      </c>
      <c r="E78" s="212">
        <f>'Input Bid'!$C77*'Input Bid'!E77</f>
        <v>0</v>
      </c>
      <c r="F78" s="212">
        <f>'Input Bid'!$C77*'Input Bid'!F77</f>
        <v>0</v>
      </c>
      <c r="G78" s="212">
        <f>'Input Bid'!$C77*'Input Bid'!G77</f>
        <v>0</v>
      </c>
      <c r="H78" s="212">
        <f>'Input Bid'!$C77*'Input Bid'!H77</f>
        <v>0</v>
      </c>
      <c r="I78" s="213">
        <f t="shared" si="1"/>
        <v>0</v>
      </c>
    </row>
    <row r="79" spans="1:9" ht="38.25" x14ac:dyDescent="0.2">
      <c r="A79" s="371"/>
      <c r="B79" s="139" t="str">
        <f>'Input Bid'!B78</f>
        <v>Quarterly Key Outcome Indicator (KOI) report for ATS and NATS</v>
      </c>
      <c r="C79" s="139">
        <f>'Input Bid'!C78</f>
        <v>4</v>
      </c>
      <c r="D79" s="212">
        <f>'Input Bid'!$C78*'Input Bid'!D78</f>
        <v>0</v>
      </c>
      <c r="E79" s="212">
        <f>'Input Bid'!$C78*'Input Bid'!E78</f>
        <v>0</v>
      </c>
      <c r="F79" s="212">
        <f>'Input Bid'!$C78*'Input Bid'!F78</f>
        <v>0</v>
      </c>
      <c r="G79" s="212">
        <f>'Input Bid'!$C78*'Input Bid'!G78</f>
        <v>0</v>
      </c>
      <c r="H79" s="212">
        <f>'Input Bid'!$C78*'Input Bid'!H78</f>
        <v>0</v>
      </c>
      <c r="I79" s="213">
        <f t="shared" ref="I79:I81" si="11">SUM(D79:H79)</f>
        <v>0</v>
      </c>
    </row>
    <row r="80" spans="1:9" ht="25.5" x14ac:dyDescent="0.2">
      <c r="A80" s="371"/>
      <c r="B80" s="139" t="str">
        <f>'Input Bid'!B79</f>
        <v>Topical Reports - Report Proposal</v>
      </c>
      <c r="C80" s="139">
        <f>'Input Bid'!C79</f>
        <v>3</v>
      </c>
      <c r="D80" s="212">
        <f>'Input Bid'!$C79*'Input Bid'!D79</f>
        <v>0</v>
      </c>
      <c r="E80" s="212">
        <f>'Input Bid'!$C79*'Input Bid'!E79</f>
        <v>0</v>
      </c>
      <c r="F80" s="212">
        <f>'Input Bid'!$C79*'Input Bid'!F79</f>
        <v>0</v>
      </c>
      <c r="G80" s="212">
        <f>'Input Bid'!$C79*'Input Bid'!G79</f>
        <v>0</v>
      </c>
      <c r="H80" s="212">
        <f>'Input Bid'!$C79*'Input Bid'!H79</f>
        <v>0</v>
      </c>
      <c r="I80" s="213">
        <f t="shared" si="11"/>
        <v>0</v>
      </c>
    </row>
    <row r="81" spans="1:11" ht="25.5" x14ac:dyDescent="0.2">
      <c r="A81" s="371"/>
      <c r="B81" s="139" t="str">
        <f>'Input Bid'!B80</f>
        <v>Topical Reports - Final Report</v>
      </c>
      <c r="C81" s="139">
        <f>'Input Bid'!C80</f>
        <v>3</v>
      </c>
      <c r="D81" s="212">
        <f>'Input Bid'!$C80*'Input Bid'!D80</f>
        <v>0</v>
      </c>
      <c r="E81" s="212">
        <f>'Input Bid'!$C80*'Input Bid'!E80</f>
        <v>0</v>
      </c>
      <c r="F81" s="212">
        <f>'Input Bid'!$C80*'Input Bid'!F80</f>
        <v>0</v>
      </c>
      <c r="G81" s="212">
        <f>'Input Bid'!$C80*'Input Bid'!G80</f>
        <v>0</v>
      </c>
      <c r="H81" s="212">
        <f>'Input Bid'!$C80*'Input Bid'!H80</f>
        <v>0</v>
      </c>
      <c r="I81" s="213">
        <f t="shared" si="11"/>
        <v>0</v>
      </c>
    </row>
    <row r="82" spans="1:11" x14ac:dyDescent="0.2">
      <c r="A82" s="371"/>
      <c r="B82" s="375" t="s">
        <v>94</v>
      </c>
      <c r="C82" s="377"/>
      <c r="D82" s="72"/>
      <c r="E82" s="73"/>
      <c r="F82" s="73"/>
      <c r="G82" s="73"/>
      <c r="H82" s="73"/>
      <c r="I82" s="65"/>
    </row>
    <row r="83" spans="1:11" ht="76.5" x14ac:dyDescent="0.2">
      <c r="A83" s="371"/>
      <c r="B83" s="139" t="str">
        <f>'Input Bid'!B82</f>
        <v>Four manuscripts for publication in peer-reviewed journals in collaboration with the program leadership each year - Manuscript proposals</v>
      </c>
      <c r="C83" s="60">
        <f>'Input Bid'!C82</f>
        <v>4</v>
      </c>
      <c r="D83" s="130">
        <f>'Input Bid'!$C82*'Input Bid'!D82</f>
        <v>0</v>
      </c>
      <c r="E83" s="130">
        <f>'Input Bid'!$C82*'Input Bid'!E82</f>
        <v>0</v>
      </c>
      <c r="F83" s="130">
        <f>'Input Bid'!$C82*'Input Bid'!F82</f>
        <v>0</v>
      </c>
      <c r="G83" s="130">
        <f>'Input Bid'!$C82*'Input Bid'!G82</f>
        <v>0</v>
      </c>
      <c r="H83" s="130">
        <f>'Input Bid'!$C82*'Input Bid'!H82</f>
        <v>0</v>
      </c>
      <c r="I83" s="216">
        <f>SUM(D83:H83)</f>
        <v>0</v>
      </c>
    </row>
    <row r="84" spans="1:11" ht="77.25" thickBot="1" x14ac:dyDescent="0.25">
      <c r="A84" s="372"/>
      <c r="B84" s="145" t="str">
        <f>'Input Bid'!B83</f>
        <v>Four manuscripts for publication in peer-reviewed journals in collaboration with the program leadership each year - Full manuscripts</v>
      </c>
      <c r="C84" s="141">
        <f>'Input Bid'!C83</f>
        <v>4</v>
      </c>
      <c r="D84" s="130">
        <f>'Input Bid'!$C83*'Input Bid'!D83</f>
        <v>0</v>
      </c>
      <c r="E84" s="130">
        <f>'Input Bid'!$C83*'Input Bid'!E83</f>
        <v>0</v>
      </c>
      <c r="F84" s="130">
        <f>'Input Bid'!$C83*'Input Bid'!F83</f>
        <v>0</v>
      </c>
      <c r="G84" s="130">
        <f>'Input Bid'!$C83*'Input Bid'!G83</f>
        <v>0</v>
      </c>
      <c r="H84" s="130">
        <f>'Input Bid'!$C83*'Input Bid'!H83</f>
        <v>0</v>
      </c>
      <c r="I84" s="216">
        <f>SUM(D84:H84)</f>
        <v>0</v>
      </c>
    </row>
    <row r="85" spans="1:11" x14ac:dyDescent="0.2">
      <c r="A85" s="366" t="s">
        <v>99</v>
      </c>
      <c r="B85" s="375" t="s">
        <v>100</v>
      </c>
      <c r="C85" s="377"/>
      <c r="D85" s="72"/>
      <c r="E85" s="73"/>
      <c r="F85" s="73"/>
      <c r="G85" s="73"/>
      <c r="H85" s="73"/>
      <c r="I85" s="65"/>
    </row>
    <row r="86" spans="1:11" ht="81.75" customHeight="1" thickBot="1" x14ac:dyDescent="0.25">
      <c r="A86" s="389"/>
      <c r="B86" s="146" t="str">
        <f>'Input Bid'!B85</f>
        <v>Implementation plan and timeline for accomplishing all contract deliverables (4.1.1 through 4.1.13); Year 1.</v>
      </c>
      <c r="C86" s="129">
        <f>'Input Bid'!C85</f>
        <v>1</v>
      </c>
      <c r="D86" s="130">
        <f>'Input Bid'!$C85*'Input Bid'!D85</f>
        <v>0</v>
      </c>
      <c r="E86" s="212"/>
      <c r="F86" s="212"/>
      <c r="G86" s="212"/>
      <c r="H86" s="212"/>
      <c r="I86" s="216"/>
    </row>
    <row r="87" spans="1:11" ht="39.75" customHeight="1" thickBot="1" x14ac:dyDescent="0.25">
      <c r="A87" s="370" t="s">
        <v>157</v>
      </c>
      <c r="B87" s="259"/>
      <c r="C87" s="260"/>
      <c r="D87" s="142">
        <f>SUM(D10:D83)</f>
        <v>0</v>
      </c>
      <c r="E87" s="136">
        <f>SUM(E10:E83)</f>
        <v>0</v>
      </c>
      <c r="F87" s="136">
        <f>SUM(F10:F83)</f>
        <v>0</v>
      </c>
      <c r="G87" s="136">
        <f>SUM(G10:G83)</f>
        <v>0</v>
      </c>
      <c r="H87" s="136">
        <f>SUM(H10:H83)</f>
        <v>0</v>
      </c>
      <c r="I87" s="217">
        <f t="shared" si="1"/>
        <v>0</v>
      </c>
      <c r="K87" s="2"/>
    </row>
  </sheetData>
  <sheetProtection selectLockedCells="1" selectUnlockedCells="1"/>
  <mergeCells count="29">
    <mergeCell ref="A85:A86"/>
    <mergeCell ref="B85:C85"/>
    <mergeCell ref="A67:A71"/>
    <mergeCell ref="B67:C67"/>
    <mergeCell ref="B63:C63"/>
    <mergeCell ref="D63:I63"/>
    <mergeCell ref="A8:A35"/>
    <mergeCell ref="A87:C87"/>
    <mergeCell ref="A72:A84"/>
    <mergeCell ref="B72:C72"/>
    <mergeCell ref="B77:C77"/>
    <mergeCell ref="B82:C82"/>
    <mergeCell ref="A36:A66"/>
    <mergeCell ref="B36:C36"/>
    <mergeCell ref="B41:C41"/>
    <mergeCell ref="B45:C45"/>
    <mergeCell ref="B53:C53"/>
    <mergeCell ref="B58:C58"/>
    <mergeCell ref="B16:C16"/>
    <mergeCell ref="B29:C29"/>
    <mergeCell ref="B9:C9"/>
    <mergeCell ref="A1:I1"/>
    <mergeCell ref="A2:I2"/>
    <mergeCell ref="D4:I4"/>
    <mergeCell ref="C6:C7"/>
    <mergeCell ref="B6:B7"/>
    <mergeCell ref="A6:A7"/>
    <mergeCell ref="A3:B3"/>
    <mergeCell ref="C3:I3"/>
  </mergeCells>
  <pageMargins left="0" right="0" top="0" bottom="0" header="0.3" footer="0.3"/>
  <pageSetup scale="75" orientation="portrait" r:id="rId1"/>
  <headerFooter>
    <oddFooter>&amp;LATTACHMENT 7&amp;RPage 3 of 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"/>
  <sheetViews>
    <sheetView zoomScaleNormal="100" workbookViewId="0">
      <selection activeCell="I5" sqref="I5"/>
    </sheetView>
  </sheetViews>
  <sheetFormatPr defaultRowHeight="12.75" x14ac:dyDescent="0.2"/>
  <cols>
    <col min="1" max="1" width="11.7109375" bestFit="1" customWidth="1"/>
    <col min="2" max="2" width="34.5703125" customWidth="1"/>
    <col min="3" max="3" width="12.7109375" bestFit="1" customWidth="1"/>
    <col min="4" max="7" width="13.85546875" bestFit="1" customWidth="1"/>
    <col min="8" max="8" width="14.85546875" bestFit="1" customWidth="1"/>
    <col min="9" max="9" width="13.42578125" bestFit="1" customWidth="1"/>
  </cols>
  <sheetData>
    <row r="1" spans="1:9" s="10" customFormat="1" ht="16.5" thickBot="1" x14ac:dyDescent="0.3">
      <c r="C1" s="393" t="s">
        <v>158</v>
      </c>
      <c r="D1" s="394"/>
      <c r="E1" s="394"/>
      <c r="F1" s="394"/>
      <c r="G1" s="395"/>
    </row>
    <row r="2" spans="1:9" s="4" customFormat="1" ht="13.5" thickBot="1" x14ac:dyDescent="0.25">
      <c r="A2" s="15" t="s">
        <v>146</v>
      </c>
      <c r="B2" s="16" t="s">
        <v>159</v>
      </c>
      <c r="C2" s="17" t="s">
        <v>3</v>
      </c>
      <c r="D2" s="16" t="s">
        <v>148</v>
      </c>
      <c r="E2" s="16" t="s">
        <v>149</v>
      </c>
      <c r="F2" s="16" t="s">
        <v>150</v>
      </c>
      <c r="G2" s="18" t="s">
        <v>151</v>
      </c>
      <c r="H2" s="18" t="s">
        <v>160</v>
      </c>
    </row>
    <row r="3" spans="1:9" ht="38.1" customHeight="1" x14ac:dyDescent="0.35">
      <c r="A3" s="48">
        <v>1</v>
      </c>
      <c r="B3" s="19" t="s">
        <v>11</v>
      </c>
      <c r="C3" s="25">
        <f>SUM('Bid Calculation'!D10:D15,'Bid Calculation'!D17:D28,'Bid Calculation'!D30:D35)</f>
        <v>0</v>
      </c>
      <c r="D3" s="25">
        <f>SUM('Bid Calculation'!E10:E15,'Bid Calculation'!E17:E28,'Bid Calculation'!E30:E35)</f>
        <v>0</v>
      </c>
      <c r="E3" s="25">
        <f>SUM('Bid Calculation'!F10:F15,'Bid Calculation'!F17:F28,'Bid Calculation'!F30:F35)</f>
        <v>0</v>
      </c>
      <c r="F3" s="25">
        <f>SUM('Bid Calculation'!G10:G15,'Bid Calculation'!G17:G28,'Bid Calculation'!G30:G35)</f>
        <v>0</v>
      </c>
      <c r="G3" s="25">
        <f>SUM('Bid Calculation'!H10:H15,'Bid Calculation'!H17:H28,'Bid Calculation'!H30:H35)</f>
        <v>0</v>
      </c>
      <c r="H3" s="49">
        <f>SUM(C3:G3)</f>
        <v>0</v>
      </c>
      <c r="I3" s="9"/>
    </row>
    <row r="4" spans="1:9" ht="37.5" customHeight="1" x14ac:dyDescent="0.35">
      <c r="A4" s="48">
        <v>2</v>
      </c>
      <c r="B4" s="21" t="s">
        <v>51</v>
      </c>
      <c r="C4" s="20">
        <f>SUM('Bid Calculation'!D37:D40,'Bid Calculation'!D42:D44,'Bid Calculation'!D46:D52,'Bid Calculation'!D54:D57,'Bid Calculation'!D59:D62,'Bid Calculation'!D64:D66)</f>
        <v>0</v>
      </c>
      <c r="D4" s="20">
        <f>SUM('Bid Calculation'!E37:E40,'Bid Calculation'!E42:E44,'Bid Calculation'!E46:E52,'Bid Calculation'!E54:E57,'Bid Calculation'!E59:E62,'Bid Calculation'!E64:E66)</f>
        <v>0</v>
      </c>
      <c r="E4" s="20">
        <f>SUM('Bid Calculation'!F37:F40,'Bid Calculation'!F42:F44,'Bid Calculation'!F46:F52,'Bid Calculation'!F54:F57,'Bid Calculation'!F59:F62,'Bid Calculation'!F64:F66)</f>
        <v>0</v>
      </c>
      <c r="F4" s="20">
        <f>SUM('Bid Calculation'!G37:G40,'Bid Calculation'!G42:G44,'Bid Calculation'!G46:G52,'Bid Calculation'!G54:G57,'Bid Calculation'!G59:G62,'Bid Calculation'!G64:G66)</f>
        <v>0</v>
      </c>
      <c r="G4" s="20">
        <f>SUM('Bid Calculation'!H37:H40,'Bid Calculation'!H42:H44,'Bid Calculation'!H46:H52,'Bid Calculation'!H54:H57,'Bid Calculation'!H59:H62,'Bid Calculation'!H64:H66)</f>
        <v>0</v>
      </c>
      <c r="H4" s="50">
        <f t="shared" ref="H4:H7" si="0">SUM(C4:G4)</f>
        <v>0</v>
      </c>
      <c r="I4" s="9"/>
    </row>
    <row r="5" spans="1:9" ht="38.1" customHeight="1" x14ac:dyDescent="0.35">
      <c r="A5" s="48">
        <v>3</v>
      </c>
      <c r="B5" s="21" t="s">
        <v>65</v>
      </c>
      <c r="C5" s="20">
        <f>SUM('Bid Calculation'!D68:D71)</f>
        <v>0</v>
      </c>
      <c r="D5" s="20">
        <f>SUM('Bid Calculation'!E68:E71)</f>
        <v>0</v>
      </c>
      <c r="E5" s="20">
        <f>SUM('Bid Calculation'!F68:F71)</f>
        <v>0</v>
      </c>
      <c r="F5" s="20">
        <f>SUM('Bid Calculation'!G68:G71)</f>
        <v>0</v>
      </c>
      <c r="G5" s="20">
        <f>SUM('Bid Calculation'!H68:H71)</f>
        <v>0</v>
      </c>
      <c r="H5" s="50">
        <f t="shared" si="0"/>
        <v>0</v>
      </c>
      <c r="I5" s="9"/>
    </row>
    <row r="6" spans="1:9" ht="38.1" customHeight="1" x14ac:dyDescent="0.35">
      <c r="A6" s="48">
        <v>4</v>
      </c>
      <c r="B6" s="21" t="s">
        <v>75</v>
      </c>
      <c r="C6" s="20">
        <f>SUM('Bid Calculation'!D73:D76,'Bid Calculation'!D78:D81,'Bid Calculation'!D83:D84)</f>
        <v>0</v>
      </c>
      <c r="D6" s="20">
        <f>SUM('Bid Calculation'!E73:E76,'Bid Calculation'!E78:E81,'Bid Calculation'!E83:E84)</f>
        <v>0</v>
      </c>
      <c r="E6" s="20">
        <f>SUM('Bid Calculation'!F73:F76,'Bid Calculation'!F78:F81,'Bid Calculation'!F83:F84)</f>
        <v>0</v>
      </c>
      <c r="F6" s="20">
        <f>SUM('Bid Calculation'!G73:G76,'Bid Calculation'!G78:G81,'Bid Calculation'!G83:G84)</f>
        <v>0</v>
      </c>
      <c r="G6" s="20">
        <f>SUM('Bid Calculation'!H73:H76,'Bid Calculation'!H78:H81,'Bid Calculation'!H83:H84)</f>
        <v>0</v>
      </c>
      <c r="H6" s="50">
        <f t="shared" si="0"/>
        <v>0</v>
      </c>
      <c r="I6" s="9"/>
    </row>
    <row r="7" spans="1:9" ht="38.1" customHeight="1" thickBot="1" x14ac:dyDescent="0.4">
      <c r="A7" s="48">
        <v>5</v>
      </c>
      <c r="B7" s="21" t="s">
        <v>99</v>
      </c>
      <c r="C7" s="20">
        <f>'Bid Calculation'!D86</f>
        <v>0</v>
      </c>
      <c r="D7" s="211"/>
      <c r="E7" s="211"/>
      <c r="F7" s="211"/>
      <c r="G7" s="211"/>
      <c r="H7" s="50">
        <f t="shared" si="0"/>
        <v>0</v>
      </c>
      <c r="I7" s="9"/>
    </row>
    <row r="8" spans="1:9" s="3" customFormat="1" ht="16.5" customHeight="1" thickBot="1" x14ac:dyDescent="0.3">
      <c r="A8" s="22" t="s">
        <v>161</v>
      </c>
      <c r="B8" s="23"/>
      <c r="C8" s="24">
        <f>SUM(C3:C7)</f>
        <v>0</v>
      </c>
      <c r="D8" s="24">
        <f t="shared" ref="D8:H8" si="1">SUM(D3:D7)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</row>
    <row r="9" spans="1:9" ht="25.5" x14ac:dyDescent="0.35">
      <c r="A9" s="9" t="s">
        <v>162</v>
      </c>
      <c r="B9" s="9"/>
      <c r="C9" s="396" t="str">
        <f>'Input Bid'!$D$4</f>
        <v>DOH</v>
      </c>
      <c r="D9" s="396"/>
      <c r="E9" s="396"/>
      <c r="F9" s="396"/>
      <c r="G9" s="396"/>
      <c r="H9" s="396"/>
      <c r="I9" s="9"/>
    </row>
  </sheetData>
  <sheetProtection selectLockedCells="1" selectUnlockedCells="1"/>
  <mergeCells count="2">
    <mergeCell ref="C1:G1"/>
    <mergeCell ref="C9:H9"/>
  </mergeCells>
  <printOptions horizontalCentered="1"/>
  <pageMargins left="0" right="0" top="0.75" bottom="0.75" header="0.3" footer="0.3"/>
  <pageSetup orientation="landscape" r:id="rId1"/>
  <headerFooter>
    <oddFooter>&amp;LATTACHMENT 7&amp;RPage 4 of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73847d-4e2d-4513-b7a2-e0d7c53ab0e0">JVJ45S77HCCX-133534766-38883</_dlc_DocId>
    <_dlc_DocIdUrl xmlns="0973847d-4e2d-4513-b7a2-e0d7c53ab0e0">
      <Url>https://nysemail.sharepoint.com/sites/healthcch/DCDPFiscal/_layouts/15/DocIdRedir.aspx?ID=JVJ45S77HCCX-133534766-38883</Url>
      <Description>JVJ45S77HCCX-133534766-38883</Description>
    </_dlc_DocIdUrl>
    <Bureau_x0020_Name xmlns="27edf8be-9715-4034-862a-deed080bb1fa">CHRDCDP</Bureau_x0020_Name>
    <TaxKeywordTaxHTField xmlns="0973847d-4e2d-4513-b7a2-e0d7c53ab0e0">
      <Terms xmlns="http://schemas.microsoft.com/office/infopath/2007/PartnerControls"/>
    </TaxKeywordTaxHTField>
    <TaxCatchAll xmlns="0973847d-4e2d-4513-b7a2-e0d7c53ab0e0"/>
    <Tags xmlns="27edf8be-9715-4034-862a-deed080bb1fa" xsi:nil="true"/>
    <Year xmlns="27edf8be-9715-4034-862a-deed080bb1fa">2016</Year>
    <Document_x0020_Type xmlns="27edf8be-9715-4034-862a-deed080bb1f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New Excel Docs" ma:contentTypeID="0x01010900A9EDD6CA446A6A42B569BC99513BD241004048FF199E34584690165FD5C58AE540" ma:contentTypeVersion="114" ma:contentTypeDescription="Create a New Excel Document" ma:contentTypeScope="" ma:versionID="fa772c7730661c546eb21fa23c1a437b">
  <xsd:schema xmlns:xsd="http://www.w3.org/2001/XMLSchema" xmlns:xs="http://www.w3.org/2001/XMLSchema" xmlns:p="http://schemas.microsoft.com/office/2006/metadata/properties" xmlns:ns2="0973847d-4e2d-4513-b7a2-e0d7c53ab0e0" xmlns:ns3="27edf8be-9715-4034-862a-deed080bb1fa" targetNamespace="http://schemas.microsoft.com/office/2006/metadata/properties" ma:root="true" ma:fieldsID="a0d3529a41a8e79bc0dd9771666ff9ef" ns2:_="" ns3:_="">
    <xsd:import namespace="0973847d-4e2d-4513-b7a2-e0d7c53ab0e0"/>
    <xsd:import namespace="27edf8be-9715-4034-862a-deed080bb1f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ags" minOccurs="0"/>
                <xsd:element ref="ns3:Bureau_x0020_Name" minOccurs="0"/>
                <xsd:element ref="ns3:Year" minOccurs="0"/>
                <xsd:element ref="ns3:Document_x0020_Type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73847d-4e2d-4513-b7a2-e0d7c53ab0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5" nillable="true" ma:taxonomy="true" ma:internalName="TaxKeywordTaxHTField" ma:taxonomyFieldName="TaxKeyword" ma:displayName="Enterprise Keywords" ma:readOnly="false" ma:fieldId="{23f27201-bee3-471e-b2e7-b64fd8b7ca38}" ma:taxonomyMulti="true" ma:sspId="d39e25b7-0a97-41c9-a156-d5f306235689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description="" ma:hidden="true" ma:list="{ffdbfc6f-0adb-4d40-894e-48240bdee478}" ma:internalName="TaxCatchAll" ma:readOnly="false" ma:showField="CatchAllData" ma:web="0973847d-4e2d-4513-b7a2-e0d7c53ab0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description="" ma:hidden="true" ma:list="{ffdbfc6f-0adb-4d40-894e-48240bdee478}" ma:internalName="TaxCatchAllLabel" ma:readOnly="true" ma:showField="CatchAllDataLabel" ma:web="0973847d-4e2d-4513-b7a2-e0d7c53ab0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df8be-9715-4034-862a-deed080bb1fa" elementFormDefault="qualified">
    <xsd:import namespace="http://schemas.microsoft.com/office/2006/documentManagement/types"/>
    <xsd:import namespace="http://schemas.microsoft.com/office/infopath/2007/PartnerControls"/>
    <xsd:element name="Tags" ma:index="11" nillable="true" ma:displayName="Tags" ma:format="Dropdown" ma:internalName="Tags" ma:readOnly="false">
      <xsd:simpleType>
        <xsd:restriction base="dms:Choice">
          <xsd:enumeration value="Agenda"/>
          <xsd:enumeration value="Article"/>
          <xsd:enumeration value="Audit"/>
          <xsd:enumeration value="B1184"/>
          <xsd:enumeration value="BRFSS"/>
          <xsd:enumeration value="Brief"/>
          <xsd:enumeration value="Budget"/>
          <xsd:enumeration value="CDC"/>
          <xsd:enumeration value="COLA"/>
          <xsd:enumeration value="Commissioner"/>
          <xsd:enumeration value="Contract"/>
          <xsd:enumeration value="Correspondence"/>
          <xsd:enumeration value="CRER"/>
          <xsd:enumeration value="Data Request"/>
          <xsd:enumeration value="Database/List"/>
          <xsd:enumeration value="Division Request"/>
          <xsd:enumeration value="Documentation"/>
          <xsd:enumeration value="ECU"/>
          <xsd:enumeration value="Emergency Contact Info"/>
          <xsd:enumeration value="Evaluation"/>
          <xsd:enumeration value="Executive Deputy Clearance"/>
          <xsd:enumeration value="Expenditure Plan"/>
          <xsd:enumeration value="FOIL"/>
          <xsd:enumeration value="Form"/>
          <xsd:enumeration value="Grants"/>
          <xsd:enumeration value="HRI"/>
          <xsd:enumeration value="IFA"/>
          <xsd:enumeration value="IFB"/>
          <xsd:enumeration value="Interview"/>
          <xsd:enumeration value="Inventory"/>
          <xsd:enumeration value="IRB"/>
          <xsd:enumeration value="LAO"/>
          <xsd:enumeration value="Manuscript"/>
          <xsd:enumeration value="Map"/>
          <xsd:enumeration value="Media/PR"/>
          <xsd:enumeration value="Meeting minutes"/>
          <xsd:enumeration value="Org Chart"/>
          <xsd:enumeration value="Personnel"/>
          <xsd:enumeration value="Personnel Evaluation"/>
          <xsd:enumeration value="Picture/Graphic"/>
          <xsd:enumeration value="Presentations"/>
          <xsd:enumeration value="Procurement"/>
          <xsd:enumeration value="Policy"/>
          <xsd:enumeration value="Purchasing"/>
          <xsd:enumeration value="Quality Improvement"/>
          <xsd:enumeration value="Recruitment"/>
          <xsd:enumeration value="Reference Manual"/>
          <xsd:enumeration value="Reports - General"/>
          <xsd:enumeration value="Reports - Monthly"/>
          <xsd:enumeration value="Reports - Quarterly"/>
          <xsd:enumeration value="Reports - Annual"/>
          <xsd:enumeration value="Reports - Weekly"/>
          <xsd:enumeration value="Resources"/>
          <xsd:enumeration value="RFA"/>
          <xsd:enumeration value="RFP"/>
          <xsd:enumeration value="Spreadsheet"/>
          <xsd:enumeration value="Survey"/>
          <xsd:enumeration value="Training"/>
          <xsd:enumeration value="Travel"/>
          <xsd:enumeration value="Voucher"/>
          <xsd:enumeration value="Webinar"/>
          <xsd:enumeration value="Workplan"/>
        </xsd:restriction>
      </xsd:simpleType>
    </xsd:element>
    <xsd:element name="Bureau_x0020_Name" ma:index="12" nillable="true" ma:displayName="Bureau Name" ma:default="CHRDCDP" ma:format="Dropdown" ma:internalName="Bureau_x0020_Name" ma:readOnly="false">
      <xsd:simpleType>
        <xsd:restriction base="dms:Choice">
          <xsd:enumeration value="CCHADMIN"/>
          <xsd:enumeration value="CHRBCCDP"/>
          <xsd:enumeration value="CHRBCDER"/>
          <xsd:enumeration value="CHRBCE"/>
          <xsd:enumeration value="CHRBCDC"/>
          <xsd:enumeration value="CHRDCDP"/>
          <xsd:enumeration value="CHRBTC"/>
          <xsd:enumeration value="DFHBDH"/>
          <xsd:enumeration value="DFHBEI"/>
          <xsd:enumeration value="DFHBMCH"/>
          <xsd:enumeration value="DFHDIV"/>
          <xsd:enumeration value="DFHOMD"/>
          <xsd:enumeration value="EPIBCDC"/>
          <xsd:enumeration value="EPIBHAI"/>
          <xsd:enumeration value="EPIDIV"/>
          <xsd:enumeration value="EPIIMM"/>
          <xsd:enumeration value="EPISTAT"/>
          <xsd:enumeration value="EPITB"/>
          <xsd:enumeration value="OPHEXEC"/>
          <xsd:enumeration value="OPHP"/>
          <xsd:enumeration value="CCHOIT"/>
          <xsd:enumeration value="PHIPMO"/>
        </xsd:restriction>
      </xsd:simpleType>
    </xsd:element>
    <xsd:element name="Year" ma:index="13" nillable="true" ma:displayName="Year" ma:default="2016" ma:format="Dropdown" ma:internalName="Year" ma:readOnly="false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Document_x0020_Type" ma:index="14" nillable="true" ma:displayName="Document Type" ma:format="Dropdown" ma:indexed="true" ma:internalName="Document_x0020_Type" ma:readOnly="false">
      <xsd:simpleType>
        <xsd:union memberTypes="dms:Text">
          <xsd:simpleType>
            <xsd:restriction base="dms:Choice">
              <xsd:enumeration value="Voucher Tracking BSROE"/>
              <xsd:enumeration value="Matrix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8C23AF-2BE1-4C3B-9172-7F679B54901D}">
  <ds:schemaRefs>
    <ds:schemaRef ds:uri="0973847d-4e2d-4513-b7a2-e0d7c53ab0e0"/>
    <ds:schemaRef ds:uri="http://purl.org/dc/terms/"/>
    <ds:schemaRef ds:uri="http://schemas.microsoft.com/office/2006/metadata/properties"/>
    <ds:schemaRef ds:uri="27edf8be-9715-4034-862a-deed080bb1fa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D93E2F4-92E8-4A0B-9B1C-73311D6935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3E810D-C9CF-46EE-8145-DB537546B59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6CFD28B-0E98-45EF-AF4F-4AE5E3D68C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73847d-4e2d-4513-b7a2-e0d7c53ab0e0"/>
    <ds:schemaRef ds:uri="27edf8be-9715-4034-862a-deed080bb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Input Bid</vt:lpstr>
      <vt:lpstr>Bid Calculation</vt:lpstr>
      <vt:lpstr>Summary of Project Costs</vt:lpstr>
      <vt:lpstr>'Bid Calculation'!Print_Area</vt:lpstr>
      <vt:lpstr>'Summary of Project Costs'!Print_Area</vt:lpstr>
    </vt:vector>
  </TitlesOfParts>
  <Manager/>
  <Company>DCE OHIP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Farrell</dc:creator>
  <cp:keywords/>
  <dc:description/>
  <cp:lastModifiedBy>Debbie.Spinosa</cp:lastModifiedBy>
  <cp:revision/>
  <cp:lastPrinted>2018-02-23T19:03:43Z</cp:lastPrinted>
  <dcterms:created xsi:type="dcterms:W3CDTF">2010-04-12T16:16:10Z</dcterms:created>
  <dcterms:modified xsi:type="dcterms:W3CDTF">2018-11-27T14:53:41Z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9d819ae7-bcc4-42c6-8822-2f6928c4680d</vt:lpwstr>
  </property>
  <property fmtid="{D5CDD505-2E9C-101B-9397-08002B2CF9AE}" pid="3" name="ContentTypeId">
    <vt:lpwstr>0x01010900A9EDD6CA446A6A42B569BC99513BD241004048FF199E34584690165FD5C58AE540</vt:lpwstr>
  </property>
  <property fmtid="{D5CDD505-2E9C-101B-9397-08002B2CF9AE}" pid="4" name="TaxKeyword">
    <vt:lpwstr/>
  </property>
</Properties>
</file>