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R:\health_care\medicaid\redesign\dsrip\docs\"/>
    </mc:Choice>
  </mc:AlternateContent>
  <bookViews>
    <workbookView xWindow="0" yWindow="0" windowWidth="20490" windowHeight="7800" tabRatio="873"/>
  </bookViews>
  <sheets>
    <sheet name="PPS Project Selection" sheetId="6" r:id="rId1"/>
  </sheets>
  <definedNames>
    <definedName name="_xlnm._FilterDatabase" localSheetId="0" hidden="1">'PPS Project Selection'!$A$2:$AA$67</definedName>
    <definedName name="_xlnm.Print_Area" localSheetId="0">'PPS Project Selection'!$A$1:$AA$74</definedName>
    <definedName name="_xlnm.Print_Titles" localSheetId="0">'PPS Project Selection'!$1:$3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6" l="1"/>
  <c r="AA7" i="6" l="1"/>
  <c r="AA8" i="6"/>
  <c r="AA9" i="6"/>
  <c r="AA10" i="6"/>
  <c r="AA12" i="6"/>
  <c r="AA13" i="6"/>
  <c r="AA14" i="6"/>
  <c r="AA15" i="6"/>
  <c r="AA16" i="6"/>
  <c r="AA17" i="6"/>
  <c r="AA18" i="6"/>
  <c r="AA19" i="6"/>
  <c r="AA20" i="6"/>
  <c r="AA22" i="6"/>
  <c r="AA23" i="6"/>
  <c r="AA25" i="6"/>
  <c r="AA28" i="6"/>
  <c r="AA29" i="6"/>
  <c r="AA30" i="6"/>
  <c r="AA31" i="6"/>
  <c r="AA32" i="6"/>
  <c r="AA34" i="6"/>
  <c r="AA35" i="6"/>
  <c r="AA37" i="6"/>
  <c r="AA38" i="6"/>
  <c r="AA40" i="6"/>
  <c r="AA41" i="6"/>
  <c r="AA42" i="6"/>
  <c r="AA44" i="6"/>
  <c r="AA46" i="6"/>
  <c r="AA48" i="6"/>
  <c r="AA49" i="6"/>
  <c r="AA51" i="6"/>
  <c r="AA54" i="6"/>
  <c r="AA55" i="6"/>
  <c r="AA56" i="6"/>
  <c r="AA58" i="6"/>
  <c r="AA59" i="6"/>
  <c r="AA61" i="6"/>
  <c r="AA62" i="6"/>
  <c r="AA63" i="6"/>
  <c r="AA64" i="6"/>
  <c r="AA66" i="6"/>
  <c r="AA6" i="6"/>
  <c r="B67" i="6" l="1"/>
  <c r="C67" i="6"/>
  <c r="Z67" i="6" l="1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B68" i="6" l="1"/>
</calcChain>
</file>

<file path=xl/sharedStrings.xml><?xml version="1.0" encoding="utf-8"?>
<sst xmlns="http://schemas.openxmlformats.org/spreadsheetml/2006/main" count="106" uniqueCount="106">
  <si>
    <t>The New York and Presbyterian Hospital</t>
  </si>
  <si>
    <t>Mount Sinai Hospitals Group</t>
  </si>
  <si>
    <t>Domain 2: System Transformation Projects</t>
  </si>
  <si>
    <t>A. Create Integrated Delivery Systems</t>
  </si>
  <si>
    <t>2.a.i Create Integrated Delivery Systems that are focused on Evidence-Based Medicine / Population Health Management</t>
  </si>
  <si>
    <t>2.a.ii Increase certification of primary care practitioners with PCMH certification and/or Advanced Primary Care Models (as developed under the NYS Health Innovation Plan (SHIP))</t>
  </si>
  <si>
    <t>2.a.iii Health Home At-Risk Intervention Program: Proactive management of higher risk patients not currently eligible for Health Homes through access to high quality primary care and support services</t>
  </si>
  <si>
    <t>2.a.iv Create a medical village using existing hospital infrastructure</t>
  </si>
  <si>
    <t>2.a.v Create a medical village/alternative housing using existing nursing home infrastructure</t>
  </si>
  <si>
    <t>B. Implementation of Care Coordination and Transitional Care Programs</t>
  </si>
  <si>
    <t>2.b.i Ambulatory Intensive Care Units (ICUs)</t>
  </si>
  <si>
    <t>2.b.ii Development of co-located primary care services in the emergency department (ED)</t>
  </si>
  <si>
    <t>2.b.iii ED care triage for at-risk populations</t>
  </si>
  <si>
    <t>2.b.iv Care transitions intervention model to reduce 30 day readmissions for chronic health conditions</t>
  </si>
  <si>
    <t>2.b.v Care transitions intervention for skilled nursing facility (SNF) residents</t>
  </si>
  <si>
    <t>2.b.vi Transitional supportive housing services</t>
  </si>
  <si>
    <t>2.b.vii Implementing the INTERACT project (inpatient transfer avoidance program for SNF)</t>
  </si>
  <si>
    <t>2.b.viii Hospital-Home Care Collaboration Solutions</t>
  </si>
  <si>
    <t xml:space="preserve">2.b.ix Implementation of observational programs in hospitals </t>
  </si>
  <si>
    <t xml:space="preserve">C. Connecting Settings </t>
  </si>
  <si>
    <t>2.c.i Development of community-based health navigation services</t>
  </si>
  <si>
    <t>2.c.ii Expand usage of telemedicine in underserved areas to provide access to otherwise scarce services</t>
  </si>
  <si>
    <t>D. Utilizing Patient Activation to Expand Access to Community Based Care for Special Populations</t>
  </si>
  <si>
    <t>2.d.i Implementation of Patient Activation Activities to Engage, Educate and Integrate the uninsured and low/non-utilizing Medicaid populations into Community Based Care</t>
  </si>
  <si>
    <t>Domain 3: Clinical Improvement Projects</t>
  </si>
  <si>
    <t>A. Behavioral Health</t>
  </si>
  <si>
    <t>3.a.i Integration of primary care and behavioral health services</t>
  </si>
  <si>
    <t>3.a.ii Behavioral health community crisis stabilization services</t>
  </si>
  <si>
    <t>3.a.iii Implementation of evidence-based medication adherence programs (MAP) in community based sites for behavioral health medication compliance</t>
  </si>
  <si>
    <t>3.a.iv Development of Withdrawal Management (e.g., ambulatory detoxification, ancillary withdrawal services) capabilities and appropriate enhanced abstinence services within community-based addiction treatment programs</t>
  </si>
  <si>
    <t xml:space="preserve">3.a.v Behavioral Interventions Paradigm (BIP) in Nursing Homes </t>
  </si>
  <si>
    <t>B. Cardiovascular Health—Implementation of Million Hearts Campaign</t>
  </si>
  <si>
    <t>3.b.i Evidence-based strategies for disease management in high risk/affected populations (adult only)</t>
  </si>
  <si>
    <t xml:space="preserve">3.b.ii Implementation of evidence-based strategies in the community to address chronic disease – primary and secondary prevention projects (adult only) </t>
  </si>
  <si>
    <t>C. Diabetes Care</t>
  </si>
  <si>
    <t>3.c.i Evidence-based strategies for disease management in high risk/affected populations (adults only)</t>
  </si>
  <si>
    <t xml:space="preserve">3.c.ii Implementation of evidence-based strategies to address chronic disease – primary and secondary prevention projects (adults only) </t>
  </si>
  <si>
    <t>D. Asthma</t>
  </si>
  <si>
    <t>3.d.i Development of evidence-based medication adherence programs (MAP) in community settings– asthma medication</t>
  </si>
  <si>
    <t xml:space="preserve">3.d.ii Expansion of asthma home-based self-management program </t>
  </si>
  <si>
    <t xml:space="preserve">3.d.iii Implementation of evidence-based medicine guidelines for asthma management </t>
  </si>
  <si>
    <t>E. HIV/AIDS</t>
  </si>
  <si>
    <t>F. Perinatal Care</t>
  </si>
  <si>
    <t xml:space="preserve">3.f.i Increase support programs for maternal &amp; child health (including high risk pregnancies) (Example: Nurse-Family Partnership) </t>
  </si>
  <si>
    <t>G. Palliative Care</t>
  </si>
  <si>
    <t>3.g.i Integration of palliative care into the PCMH Model</t>
  </si>
  <si>
    <t xml:space="preserve">3.g.ii Integration of palliative care into nursing homes </t>
  </si>
  <si>
    <t>H. Renal Care</t>
  </si>
  <si>
    <t>3.h.i Specialized Medical Home for Chronic Renal Failure</t>
  </si>
  <si>
    <t>Domain 4: Population-wide Projects: New York’s Prevention Agenda</t>
  </si>
  <si>
    <t>A. Promote Mental Health and Prevent Substance Abuse (MHSA)</t>
  </si>
  <si>
    <t>4.a.i Promote mental, emotional and behavioral (MEB) well-being in communities</t>
  </si>
  <si>
    <t>4.a.ii Prevent Substance Abuse and other Mental Emotional Behavioral Disorders</t>
  </si>
  <si>
    <t xml:space="preserve">4.a.iii Strengthen Mental Health and Substance Abuse Infrastructure across Systems </t>
  </si>
  <si>
    <t>B. Prevent Chronic Diseases</t>
  </si>
  <si>
    <t>4.b.i. Promote tobacco use cessation, especially among low SES populations and those with poor mental health.</t>
  </si>
  <si>
    <t>C. Prevent HIV and STDs</t>
  </si>
  <si>
    <t>4.c.i Decrease HIV morbidity</t>
  </si>
  <si>
    <t>4.c.ii Increase early access to, and retention in, HIV care</t>
  </si>
  <si>
    <t>4.c.iii Decrease STD morbidity</t>
  </si>
  <si>
    <t xml:space="preserve">4.c.iv Decrease HIV and STD disparities </t>
  </si>
  <si>
    <t>D. Promote Healthy Women, Infants and Children</t>
  </si>
  <si>
    <t>4.d.i Reduce premature births</t>
  </si>
  <si>
    <t>Total Selected by PPS</t>
  </si>
  <si>
    <t>Catholic Medical Partners-Accountable Care IPA INC</t>
  </si>
  <si>
    <t>Samaritan Medical Center</t>
  </si>
  <si>
    <t>The New York Hospital Medical Center of Queens</t>
  </si>
  <si>
    <t>Staten Island Univ Hosp &amp; Richmond Univ Med Center</t>
  </si>
  <si>
    <t>St. Barnabas Hospital (dba SBH Health System)</t>
  </si>
  <si>
    <t>Maimonides Medical Center</t>
  </si>
  <si>
    <t>Lutheran Medical Center</t>
  </si>
  <si>
    <t>HHC Facilities</t>
  </si>
  <si>
    <t>Bronx-Lebanon Hospital Center</t>
  </si>
  <si>
    <t>Adirondack Health Institute</t>
  </si>
  <si>
    <t>Mary Imogene Bassett Hospital</t>
  </si>
  <si>
    <t>Refuah Health Center</t>
  </si>
  <si>
    <t>Montefiore Medical Center</t>
  </si>
  <si>
    <t>Stony Brook University Hospital</t>
  </si>
  <si>
    <t>Finger Lakes PPS</t>
  </si>
  <si>
    <t>Ellis Hospital</t>
  </si>
  <si>
    <t>Albany Medical Center Hospital</t>
  </si>
  <si>
    <t>Western NY</t>
  </si>
  <si>
    <t>Tug Hill Seaway</t>
  </si>
  <si>
    <t>Southern Tier</t>
  </si>
  <si>
    <t>NYC</t>
  </si>
  <si>
    <t>North Country</t>
  </si>
  <si>
    <t>Mohawk Valley</t>
  </si>
  <si>
    <t>Mid-Hudson</t>
  </si>
  <si>
    <t>Long Island</t>
  </si>
  <si>
    <t>Finger Lakes</t>
  </si>
  <si>
    <t>Central NY</t>
  </si>
  <si>
    <t>Capital Region</t>
  </si>
  <si>
    <t>Central NY PPS</t>
  </si>
  <si>
    <t>3.e.i Comprehensive Strategy to decrease HIV/AIDS transmission to reduce avoidable hospitalizations – development of a Center of Excellence for Management of HIV/AIDS</t>
  </si>
  <si>
    <t>4.b.ii Increase Access to High Quality Chronic Disease Preventive Care and Management in Both Clinical and Community Settings (Note: This project targets chronic diseases that are not included in domain 3, such as cancer)</t>
  </si>
  <si>
    <t>Southern Tier (United Health Systems and Cortland Regional)</t>
  </si>
  <si>
    <t>Millennium Collaborative Care (MCC) PPS</t>
  </si>
  <si>
    <t>Advocate</t>
  </si>
  <si>
    <t>Nassau-Queens PPS</t>
  </si>
  <si>
    <t xml:space="preserve">Westchester </t>
  </si>
  <si>
    <t>Project</t>
  </si>
  <si>
    <t>Average Number of Projects Selected</t>
  </si>
  <si>
    <t>Project Selections</t>
  </si>
  <si>
    <t>Percent Selected</t>
  </si>
  <si>
    <t>*Revised 4/21/17 to reflect NYPQ selection of 3.d.ii instead of 3.d.iii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</si>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</sst>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0"/>
      <color theme="3" tint="0.39997558519241921"/>
      <name val="Arial"/>
      <family val="2"/>
    </font>
    <font>
      <sz val="11"/>
      <color rgb="FF1F497D"/>
      <name val="Calibri"/>
      <family val="2"/>
    </font>
    <font>
      <sz val="24"/>
      <color theme="1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4" fillId="0" borderId="0" xfId="1" applyFont="1"/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wrapText="1"/>
      <protection locked="0"/>
    </xf>
    <xf numFmtId="0" fontId="4" fillId="0" borderId="0" xfId="1" applyFont="1" applyBorder="1" applyAlignment="1" applyProtection="1">
      <alignment wrapText="1"/>
      <protection locked="0"/>
    </xf>
    <xf numFmtId="0" fontId="4" fillId="0" borderId="0" xfId="1" applyFont="1" applyFill="1"/>
    <xf numFmtId="0" fontId="5" fillId="0" borderId="0" xfId="1" applyFont="1" applyFill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wrapText="1"/>
      <protection locked="0"/>
    </xf>
    <xf numFmtId="0" fontId="8" fillId="0" borderId="0" xfId="1" applyFont="1" applyBorder="1" applyAlignment="1">
      <alignment wrapText="1"/>
    </xf>
    <xf numFmtId="0" fontId="8" fillId="0" borderId="0" xfId="1" applyFont="1" applyAlignment="1">
      <alignment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 applyProtection="1">
      <alignment horizontal="left" vertical="top" wrapText="1"/>
      <protection locked="0"/>
    </xf>
    <xf numFmtId="0" fontId="15" fillId="6" borderId="9" xfId="1" applyFont="1" applyFill="1" applyBorder="1" applyAlignment="1" applyProtection="1">
      <alignment vertical="top" wrapText="1"/>
      <protection locked="0"/>
    </xf>
    <xf numFmtId="0" fontId="16" fillId="4" borderId="5" xfId="1" applyFont="1" applyFill="1" applyBorder="1" applyAlignment="1" applyProtection="1">
      <alignment vertical="top" wrapText="1"/>
      <protection locked="0"/>
    </xf>
    <xf numFmtId="2" fontId="17" fillId="4" borderId="10" xfId="1" applyNumberFormat="1" applyFont="1" applyFill="1" applyBorder="1" applyAlignment="1">
      <alignment vertical="top" wrapText="1"/>
    </xf>
    <xf numFmtId="2" fontId="17" fillId="4" borderId="7" xfId="1" applyNumberFormat="1" applyFont="1" applyFill="1" applyBorder="1" applyAlignment="1">
      <alignment vertical="top" wrapText="1"/>
    </xf>
    <xf numFmtId="0" fontId="18" fillId="3" borderId="1" xfId="1" applyFont="1" applyFill="1" applyBorder="1" applyAlignment="1" applyProtection="1">
      <alignment vertical="top" wrapText="1"/>
      <protection locked="0"/>
    </xf>
    <xf numFmtId="0" fontId="16" fillId="4" borderId="1" xfId="1" applyFont="1" applyFill="1" applyBorder="1" applyAlignment="1" applyProtection="1">
      <alignment vertical="top" wrapText="1"/>
      <protection locked="0"/>
    </xf>
    <xf numFmtId="0" fontId="18" fillId="3" borderId="1" xfId="1" applyNumberFormat="1" applyFont="1" applyFill="1" applyBorder="1" applyAlignment="1" applyProtection="1">
      <alignment vertical="top" wrapText="1"/>
      <protection locked="0"/>
    </xf>
    <xf numFmtId="0" fontId="12" fillId="6" borderId="8" xfId="1" applyFont="1" applyFill="1" applyBorder="1" applyAlignment="1" applyProtection="1">
      <alignment horizontal="left" vertical="top" wrapText="1"/>
      <protection locked="0"/>
    </xf>
    <xf numFmtId="0" fontId="18" fillId="3" borderId="2" xfId="1" applyFont="1" applyFill="1" applyBorder="1" applyAlignment="1" applyProtection="1">
      <alignment vertical="top" wrapText="1"/>
      <protection locked="0"/>
    </xf>
    <xf numFmtId="0" fontId="20" fillId="0" borderId="0" xfId="1" applyFont="1" applyAlignment="1" applyProtection="1">
      <alignment wrapText="1"/>
      <protection locked="0"/>
    </xf>
    <xf numFmtId="0" fontId="8" fillId="0" borderId="0" xfId="1" applyFont="1"/>
    <xf numFmtId="2" fontId="19" fillId="8" borderId="18" xfId="1" applyNumberFormat="1" applyFont="1" applyFill="1" applyBorder="1" applyAlignment="1" applyProtection="1">
      <alignment horizontal="center" wrapText="1"/>
      <protection locked="0"/>
    </xf>
    <xf numFmtId="2" fontId="11" fillId="5" borderId="13" xfId="1" applyNumberFormat="1" applyFont="1" applyFill="1" applyBorder="1" applyAlignment="1">
      <alignment vertical="top" wrapText="1"/>
    </xf>
    <xf numFmtId="2" fontId="9" fillId="0" borderId="0" xfId="1" applyNumberFormat="1" applyFont="1" applyAlignment="1">
      <alignment vertical="top"/>
    </xf>
    <xf numFmtId="2" fontId="11" fillId="5" borderId="14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wrapText="1"/>
    </xf>
    <xf numFmtId="0" fontId="10" fillId="0" borderId="0" xfId="1" applyFont="1"/>
    <xf numFmtId="0" fontId="12" fillId="6" borderId="3" xfId="1" applyFont="1" applyFill="1" applyBorder="1" applyAlignment="1">
      <alignment horizontal="center" vertical="center" wrapText="1"/>
    </xf>
    <xf numFmtId="0" fontId="15" fillId="6" borderId="9" xfId="1" applyFont="1" applyFill="1" applyBorder="1" applyAlignment="1" applyProtection="1">
      <alignment horizontal="center" vertical="top" wrapText="1"/>
      <protection locked="0"/>
    </xf>
    <xf numFmtId="0" fontId="19" fillId="6" borderId="15" xfId="1" applyFont="1" applyFill="1" applyBorder="1" applyAlignment="1" applyProtection="1">
      <alignment horizontal="center" vertical="top" wrapText="1"/>
      <protection locked="0"/>
    </xf>
    <xf numFmtId="2" fontId="17" fillId="4" borderId="10" xfId="1" applyNumberFormat="1" applyFont="1" applyFill="1" applyBorder="1" applyAlignment="1">
      <alignment horizontal="center" vertical="top" wrapText="1"/>
    </xf>
    <xf numFmtId="2" fontId="17" fillId="4" borderId="7" xfId="1" applyNumberFormat="1" applyFont="1" applyFill="1" applyBorder="1" applyAlignment="1">
      <alignment horizontal="center" vertical="top" wrapText="1"/>
    </xf>
    <xf numFmtId="2" fontId="11" fillId="4" borderId="16" xfId="1" applyNumberFormat="1" applyFont="1" applyFill="1" applyBorder="1" applyAlignment="1">
      <alignment horizontal="center" vertical="top" wrapText="1"/>
    </xf>
    <xf numFmtId="9" fontId="11" fillId="5" borderId="17" xfId="2" applyFont="1" applyFill="1" applyBorder="1" applyAlignment="1">
      <alignment horizontal="center" vertical="top" wrapText="1"/>
    </xf>
    <xf numFmtId="9" fontId="11" fillId="4" borderId="17" xfId="2" applyFont="1" applyFill="1" applyBorder="1" applyAlignment="1">
      <alignment horizontal="center" vertical="top" wrapText="1"/>
    </xf>
    <xf numFmtId="9" fontId="11" fillId="6" borderId="17" xfId="2" applyFont="1" applyFill="1" applyBorder="1" applyAlignment="1">
      <alignment horizontal="center" vertical="top" wrapText="1"/>
    </xf>
    <xf numFmtId="2" fontId="11" fillId="5" borderId="13" xfId="1" applyNumberFormat="1" applyFont="1" applyFill="1" applyBorder="1" applyAlignment="1">
      <alignment horizontal="center" vertical="top" wrapText="1"/>
    </xf>
    <xf numFmtId="2" fontId="11" fillId="5" borderId="4" xfId="1" applyNumberFormat="1" applyFont="1" applyFill="1" applyBorder="1" applyAlignment="1">
      <alignment horizontal="center" vertical="top" wrapText="1"/>
    </xf>
    <xf numFmtId="0" fontId="13" fillId="0" borderId="0" xfId="1" applyFont="1" applyBorder="1" applyAlignment="1">
      <alignment horizontal="center" wrapText="1"/>
    </xf>
    <xf numFmtId="2" fontId="13" fillId="0" borderId="0" xfId="1" applyNumberFormat="1" applyFont="1" applyFill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10" fillId="0" borderId="0" xfId="1" applyFont="1" applyFill="1" applyAlignment="1">
      <alignment horizontal="center" wrapText="1"/>
    </xf>
    <xf numFmtId="0" fontId="8" fillId="0" borderId="0" xfId="1" applyFont="1" applyAlignment="1">
      <alignment horizontal="center" wrapText="1"/>
    </xf>
    <xf numFmtId="2" fontId="21" fillId="2" borderId="3" xfId="1" applyNumberFormat="1" applyFont="1" applyFill="1" applyBorder="1" applyAlignment="1">
      <alignment vertical="top" wrapText="1"/>
    </xf>
    <xf numFmtId="2" fontId="21" fillId="0" borderId="7" xfId="1" applyNumberFormat="1" applyFont="1" applyFill="1" applyBorder="1" applyAlignment="1">
      <alignment vertical="top" wrapText="1"/>
    </xf>
    <xf numFmtId="2" fontId="21" fillId="0" borderId="3" xfId="1" applyNumberFormat="1" applyFont="1" applyFill="1" applyBorder="1" applyAlignment="1">
      <alignment vertical="top" wrapText="1"/>
    </xf>
    <xf numFmtId="2" fontId="21" fillId="2" borderId="7" xfId="1" applyNumberFormat="1" applyFont="1" applyFill="1" applyBorder="1" applyAlignment="1">
      <alignment vertical="top" wrapText="1"/>
    </xf>
    <xf numFmtId="2" fontId="21" fillId="4" borderId="7" xfId="1" applyNumberFormat="1" applyFont="1" applyFill="1" applyBorder="1" applyAlignment="1">
      <alignment vertical="top" wrapText="1"/>
    </xf>
    <xf numFmtId="2" fontId="21" fillId="4" borderId="3" xfId="1" applyNumberFormat="1" applyFont="1" applyFill="1" applyBorder="1" applyAlignment="1">
      <alignment vertical="top" wrapText="1"/>
    </xf>
    <xf numFmtId="2" fontId="21" fillId="0" borderId="7" xfId="1" applyNumberFormat="1" applyFont="1" applyBorder="1" applyAlignment="1">
      <alignment vertical="top" wrapText="1"/>
    </xf>
    <xf numFmtId="2" fontId="21" fillId="0" borderId="3" xfId="1" applyNumberFormat="1" applyFont="1" applyBorder="1" applyAlignment="1">
      <alignment vertical="top" wrapText="1"/>
    </xf>
    <xf numFmtId="0" fontId="7" fillId="6" borderId="7" xfId="1" applyFont="1" applyFill="1" applyBorder="1" applyAlignment="1" applyProtection="1">
      <alignment vertical="top" wrapText="1"/>
      <protection locked="0"/>
    </xf>
    <xf numFmtId="0" fontId="7" fillId="6" borderId="3" xfId="1" applyFont="1" applyFill="1" applyBorder="1" applyAlignment="1" applyProtection="1">
      <alignment vertical="top" wrapText="1"/>
      <protection locked="0"/>
    </xf>
    <xf numFmtId="2" fontId="21" fillId="0" borderId="11" xfId="1" applyNumberFormat="1" applyFont="1" applyFill="1" applyBorder="1" applyAlignment="1">
      <alignment vertical="top" wrapText="1"/>
    </xf>
    <xf numFmtId="2" fontId="21" fillId="2" borderId="11" xfId="1" applyNumberFormat="1" applyFont="1" applyFill="1" applyBorder="1" applyAlignment="1">
      <alignment vertical="top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1" fillId="7" borderId="3" xfId="1" applyNumberFormat="1" applyFont="1" applyFill="1" applyBorder="1" applyAlignment="1">
      <alignment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1" fillId="2" borderId="7" xfId="1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1" fillId="0" borderId="12" xfId="1" applyNumberFormat="1" applyFont="1" applyBorder="1" applyAlignment="1">
      <alignment vertical="top" wrapText="1"/>
    </xf>
    <xf numFmtId="0" fontId="22" fillId="0" borderId="0" xfId="0" applyFont="1"/>
    <xf numFmtId="2" fontId="11" fillId="5" borderId="14" xfId="1" applyNumberFormat="1" applyFont="1" applyFill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0" fontId="23" fillId="0" borderId="19" xfId="1" applyFont="1" applyBorder="1" applyAlignment="1">
      <alignment vertical="top" wrapText="1"/>
    </xf>
    <xf numFmtId="0" fontId="24" fillId="0" borderId="0" xfId="1" applyFont="1" applyFill="1" applyBorder="1" applyAlignment="1" applyProtection="1">
      <alignment wrapText="1"/>
      <protection locked="0"/>
    </xf>
    <xf numFmtId="0" fontId="12" fillId="6" borderId="15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 wrapText="1"/>
    </xf>
    <xf numFmtId="0" fontId="12" fillId="6" borderId="9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FFB7B7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AB94"/>
  <sheetViews>
    <sheetView showGridLines="0" tabSelected="1" zoomScale="75" zoomScaleNormal="75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22.5703125" defaultRowHeight="15" x14ac:dyDescent="0.2"/>
  <cols>
    <col min="1" max="1" width="62.85546875" style="3" customWidth="1"/>
    <col min="2" max="16" width="14.7109375" style="9" customWidth="1"/>
    <col min="17" max="25" width="14.7109375" style="44" customWidth="1"/>
    <col min="26" max="26" width="15.7109375" style="44" customWidth="1"/>
    <col min="27" max="27" width="24.42578125" style="43" customWidth="1"/>
    <col min="28" max="16384" width="22.5703125" style="1"/>
  </cols>
  <sheetData>
    <row r="1" spans="1:27" ht="26.25" x14ac:dyDescent="0.3">
      <c r="A1" s="21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22" customFormat="1" ht="12.75" x14ac:dyDescent="0.2">
      <c r="A2" s="70" t="s">
        <v>100</v>
      </c>
      <c r="B2" s="73" t="s">
        <v>91</v>
      </c>
      <c r="C2" s="73"/>
      <c r="D2" s="10" t="s">
        <v>90</v>
      </c>
      <c r="E2" s="10" t="s">
        <v>89</v>
      </c>
      <c r="F2" s="73" t="s">
        <v>88</v>
      </c>
      <c r="G2" s="73"/>
      <c r="H2" s="74" t="s">
        <v>87</v>
      </c>
      <c r="I2" s="75"/>
      <c r="J2" s="71"/>
      <c r="K2" s="10" t="s">
        <v>86</v>
      </c>
      <c r="L2" s="10" t="s">
        <v>85</v>
      </c>
      <c r="M2" s="73" t="s">
        <v>84</v>
      </c>
      <c r="N2" s="73"/>
      <c r="O2" s="73"/>
      <c r="P2" s="73"/>
      <c r="Q2" s="73"/>
      <c r="R2" s="73"/>
      <c r="S2" s="73"/>
      <c r="T2" s="73"/>
      <c r="U2" s="73"/>
      <c r="V2" s="73"/>
      <c r="W2" s="29" t="s">
        <v>83</v>
      </c>
      <c r="X2" s="29" t="s">
        <v>82</v>
      </c>
      <c r="Y2" s="73" t="s">
        <v>81</v>
      </c>
      <c r="Z2" s="73"/>
      <c r="AA2" s="29"/>
    </row>
    <row r="3" spans="1:27" s="22" customFormat="1" ht="63.75" x14ac:dyDescent="0.2">
      <c r="A3" s="71"/>
      <c r="B3" s="10" t="s">
        <v>80</v>
      </c>
      <c r="C3" s="10" t="s">
        <v>79</v>
      </c>
      <c r="D3" s="10" t="s">
        <v>92</v>
      </c>
      <c r="E3" s="10" t="s">
        <v>78</v>
      </c>
      <c r="F3" s="10" t="s">
        <v>98</v>
      </c>
      <c r="G3" s="10" t="s">
        <v>77</v>
      </c>
      <c r="H3" s="10" t="s">
        <v>76</v>
      </c>
      <c r="I3" s="10" t="s">
        <v>75</v>
      </c>
      <c r="J3" s="10" t="s">
        <v>99</v>
      </c>
      <c r="K3" s="10" t="s">
        <v>74</v>
      </c>
      <c r="L3" s="10" t="s">
        <v>73</v>
      </c>
      <c r="M3" s="10" t="s">
        <v>72</v>
      </c>
      <c r="N3" s="10" t="s">
        <v>71</v>
      </c>
      <c r="O3" s="10" t="s">
        <v>70</v>
      </c>
      <c r="P3" s="10" t="s">
        <v>69</v>
      </c>
      <c r="Q3" s="29" t="s">
        <v>1</v>
      </c>
      <c r="R3" s="29" t="s">
        <v>97</v>
      </c>
      <c r="S3" s="29" t="s">
        <v>68</v>
      </c>
      <c r="T3" s="29" t="s">
        <v>67</v>
      </c>
      <c r="U3" s="29" t="s">
        <v>0</v>
      </c>
      <c r="V3" s="29" t="s">
        <v>66</v>
      </c>
      <c r="W3" s="29" t="s">
        <v>95</v>
      </c>
      <c r="X3" s="29" t="s">
        <v>65</v>
      </c>
      <c r="Y3" s="29" t="s">
        <v>64</v>
      </c>
      <c r="Z3" s="29" t="s">
        <v>96</v>
      </c>
      <c r="AA3" s="29" t="s">
        <v>103</v>
      </c>
    </row>
    <row r="4" spans="1:27" s="2" customFormat="1" ht="24.75" customHeight="1" thickBot="1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0"/>
      <c r="R4" s="30"/>
      <c r="S4" s="30"/>
      <c r="T4" s="30"/>
      <c r="U4" s="30"/>
      <c r="V4" s="30"/>
      <c r="W4" s="30"/>
      <c r="X4" s="30"/>
      <c r="Y4" s="30"/>
      <c r="Z4" s="30"/>
      <c r="AA4" s="31"/>
    </row>
    <row r="5" spans="1:27" s="2" customFormat="1" ht="15.75" x14ac:dyDescent="0.2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2"/>
      <c r="R5" s="32"/>
      <c r="S5" s="32"/>
      <c r="T5" s="32"/>
      <c r="U5" s="32"/>
      <c r="V5" s="32"/>
      <c r="W5" s="32"/>
      <c r="X5" s="32"/>
      <c r="Y5" s="32"/>
      <c r="Z5" s="33"/>
      <c r="AA5" s="34"/>
    </row>
    <row r="6" spans="1:27" s="2" customFormat="1" ht="39.950000000000003" customHeight="1" x14ac:dyDescent="0.2">
      <c r="A6" s="16" t="s">
        <v>4</v>
      </c>
      <c r="B6" s="45">
        <v>1</v>
      </c>
      <c r="C6" s="45">
        <v>1</v>
      </c>
      <c r="D6" s="45">
        <v>1</v>
      </c>
      <c r="E6" s="45">
        <v>1</v>
      </c>
      <c r="F6" s="45">
        <v>1</v>
      </c>
      <c r="G6" s="45">
        <v>1</v>
      </c>
      <c r="H6" s="45">
        <v>1</v>
      </c>
      <c r="I6" s="45">
        <v>1</v>
      </c>
      <c r="J6" s="45">
        <v>1</v>
      </c>
      <c r="K6" s="46"/>
      <c r="L6" s="45">
        <v>1</v>
      </c>
      <c r="M6" s="45">
        <v>1</v>
      </c>
      <c r="N6" s="45">
        <v>1</v>
      </c>
      <c r="O6" s="45">
        <v>1</v>
      </c>
      <c r="P6" s="45">
        <v>1</v>
      </c>
      <c r="Q6" s="45">
        <v>1</v>
      </c>
      <c r="R6" s="45">
        <v>1</v>
      </c>
      <c r="S6" s="45">
        <v>1</v>
      </c>
      <c r="T6" s="46"/>
      <c r="U6" s="45">
        <v>1</v>
      </c>
      <c r="V6" s="46"/>
      <c r="W6" s="45">
        <v>1</v>
      </c>
      <c r="X6" s="45">
        <v>1</v>
      </c>
      <c r="Y6" s="45">
        <v>1</v>
      </c>
      <c r="Z6" s="45">
        <v>1</v>
      </c>
      <c r="AA6" s="35">
        <f>COUNTA(B6:Z6)/25</f>
        <v>0.88</v>
      </c>
    </row>
    <row r="7" spans="1:27" s="2" customFormat="1" ht="39.950000000000003" customHeight="1" x14ac:dyDescent="0.2">
      <c r="A7" s="16" t="s">
        <v>5</v>
      </c>
      <c r="B7" s="46"/>
      <c r="C7" s="46"/>
      <c r="D7" s="46"/>
      <c r="E7" s="46"/>
      <c r="F7" s="46"/>
      <c r="G7" s="46"/>
      <c r="H7" s="46"/>
      <c r="I7" s="45">
        <v>1</v>
      </c>
      <c r="J7" s="46"/>
      <c r="K7" s="45">
        <v>1</v>
      </c>
      <c r="L7" s="45">
        <v>1</v>
      </c>
      <c r="M7" s="46"/>
      <c r="N7" s="46"/>
      <c r="O7" s="46"/>
      <c r="P7" s="46"/>
      <c r="Q7" s="46"/>
      <c r="R7" s="46"/>
      <c r="S7" s="46"/>
      <c r="T7" s="46"/>
      <c r="U7" s="46"/>
      <c r="V7" s="45">
        <v>1</v>
      </c>
      <c r="W7" s="46"/>
      <c r="X7" s="45">
        <v>1</v>
      </c>
      <c r="Y7" s="46"/>
      <c r="Z7" s="47"/>
      <c r="AA7" s="35">
        <f t="shared" ref="AA7:AA66" si="0">COUNTA(B7:Z7)/25</f>
        <v>0.2</v>
      </c>
    </row>
    <row r="8" spans="1:27" s="2" customFormat="1" ht="39.950000000000003" customHeight="1" x14ac:dyDescent="0.2">
      <c r="A8" s="16" t="s">
        <v>6</v>
      </c>
      <c r="B8" s="45">
        <v>1</v>
      </c>
      <c r="C8" s="46"/>
      <c r="D8" s="45">
        <v>1</v>
      </c>
      <c r="E8" s="46"/>
      <c r="F8" s="46"/>
      <c r="G8" s="46"/>
      <c r="H8" s="45">
        <v>1</v>
      </c>
      <c r="I8" s="46"/>
      <c r="J8" s="45">
        <v>1</v>
      </c>
      <c r="K8" s="46"/>
      <c r="L8" s="46"/>
      <c r="M8" s="45">
        <v>1</v>
      </c>
      <c r="N8" s="45">
        <v>1</v>
      </c>
      <c r="O8" s="46"/>
      <c r="P8" s="45">
        <v>1</v>
      </c>
      <c r="Q8" s="46"/>
      <c r="R8" s="45">
        <v>1</v>
      </c>
      <c r="S8" s="45">
        <v>1</v>
      </c>
      <c r="T8" s="45">
        <v>1</v>
      </c>
      <c r="U8" s="46"/>
      <c r="V8" s="46"/>
      <c r="W8" s="46"/>
      <c r="X8" s="46"/>
      <c r="Y8" s="46"/>
      <c r="Z8" s="47"/>
      <c r="AA8" s="35">
        <f t="shared" si="0"/>
        <v>0.4</v>
      </c>
    </row>
    <row r="9" spans="1:27" s="2" customFormat="1" ht="39.950000000000003" customHeight="1" x14ac:dyDescent="0.2">
      <c r="A9" s="16" t="s">
        <v>7</v>
      </c>
      <c r="B9" s="47"/>
      <c r="C9" s="46"/>
      <c r="D9" s="46"/>
      <c r="E9" s="46"/>
      <c r="F9" s="46"/>
      <c r="G9" s="46"/>
      <c r="H9" s="45">
        <v>1</v>
      </c>
      <c r="I9" s="46"/>
      <c r="J9" s="45">
        <v>1</v>
      </c>
      <c r="K9" s="46"/>
      <c r="L9" s="45">
        <v>1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5">
        <v>1</v>
      </c>
      <c r="Y9" s="46"/>
      <c r="Z9" s="47"/>
      <c r="AA9" s="35">
        <f t="shared" si="0"/>
        <v>0.16</v>
      </c>
    </row>
    <row r="10" spans="1:27" s="2" customFormat="1" ht="39.950000000000003" customHeight="1" x14ac:dyDescent="0.2">
      <c r="A10" s="16" t="s">
        <v>8</v>
      </c>
      <c r="B10" s="46">
        <v>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  <c r="AA10" s="35">
        <f t="shared" si="0"/>
        <v>0.04</v>
      </c>
    </row>
    <row r="11" spans="1:27" s="2" customFormat="1" ht="15.75" x14ac:dyDescent="0.2">
      <c r="A11" s="17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6"/>
    </row>
    <row r="12" spans="1:27" s="2" customFormat="1" ht="39.950000000000003" customHeight="1" x14ac:dyDescent="0.2">
      <c r="A12" s="16" t="s">
        <v>10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>
        <v>1</v>
      </c>
      <c r="N12" s="46"/>
      <c r="O12" s="46"/>
      <c r="P12" s="46"/>
      <c r="Q12" s="46"/>
      <c r="R12" s="46"/>
      <c r="S12" s="46"/>
      <c r="T12" s="46"/>
      <c r="U12" s="45">
        <v>1</v>
      </c>
      <c r="V12" s="46"/>
      <c r="W12" s="46"/>
      <c r="X12" s="46"/>
      <c r="Y12" s="46"/>
      <c r="Z12" s="47"/>
      <c r="AA12" s="35">
        <f t="shared" si="0"/>
        <v>0.08</v>
      </c>
    </row>
    <row r="13" spans="1:27" s="2" customFormat="1" ht="39.950000000000003" customHeight="1" x14ac:dyDescent="0.2">
      <c r="A13" s="16" t="s">
        <v>11</v>
      </c>
      <c r="B13" s="46"/>
      <c r="C13" s="46"/>
      <c r="D13" s="46"/>
      <c r="E13" s="46"/>
      <c r="F13" s="45">
        <v>1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35">
        <f t="shared" si="0"/>
        <v>0.04</v>
      </c>
    </row>
    <row r="14" spans="1:27" s="2" customFormat="1" ht="39.950000000000003" customHeight="1" x14ac:dyDescent="0.2">
      <c r="A14" s="16" t="s">
        <v>12</v>
      </c>
      <c r="B14" s="45">
        <v>1</v>
      </c>
      <c r="C14" s="45">
        <v>1</v>
      </c>
      <c r="D14" s="45">
        <v>1</v>
      </c>
      <c r="E14" s="45">
        <v>1</v>
      </c>
      <c r="F14" s="46"/>
      <c r="G14" s="46"/>
      <c r="H14" s="45">
        <v>1</v>
      </c>
      <c r="I14" s="46"/>
      <c r="J14" s="46"/>
      <c r="K14" s="46"/>
      <c r="L14" s="46"/>
      <c r="M14" s="46"/>
      <c r="N14" s="45">
        <v>1</v>
      </c>
      <c r="O14" s="45">
        <v>1</v>
      </c>
      <c r="P14" s="45">
        <v>1</v>
      </c>
      <c r="Q14" s="46"/>
      <c r="R14" s="45">
        <v>1</v>
      </c>
      <c r="S14" s="45">
        <v>1</v>
      </c>
      <c r="T14" s="46"/>
      <c r="U14" s="45">
        <v>1</v>
      </c>
      <c r="V14" s="46"/>
      <c r="W14" s="46"/>
      <c r="X14" s="46"/>
      <c r="Y14" s="45">
        <v>1</v>
      </c>
      <c r="Z14" s="45">
        <v>1</v>
      </c>
      <c r="AA14" s="35">
        <f t="shared" si="0"/>
        <v>0.52</v>
      </c>
    </row>
    <row r="15" spans="1:27" s="2" customFormat="1" ht="39.950000000000003" customHeight="1" x14ac:dyDescent="0.2">
      <c r="A15" s="16" t="s">
        <v>13</v>
      </c>
      <c r="B15" s="46"/>
      <c r="C15" s="45">
        <v>1</v>
      </c>
      <c r="D15" s="45">
        <v>1</v>
      </c>
      <c r="E15" s="45">
        <v>1</v>
      </c>
      <c r="F15" s="45">
        <v>1</v>
      </c>
      <c r="G15" s="45">
        <v>1</v>
      </c>
      <c r="H15" s="46"/>
      <c r="I15" s="46"/>
      <c r="J15" s="45">
        <v>1</v>
      </c>
      <c r="K15" s="46"/>
      <c r="L15" s="47"/>
      <c r="M15" s="45">
        <v>1</v>
      </c>
      <c r="N15" s="45">
        <v>1</v>
      </c>
      <c r="O15" s="46"/>
      <c r="P15" s="45">
        <v>1</v>
      </c>
      <c r="Q15" s="45">
        <v>1</v>
      </c>
      <c r="R15" s="45">
        <v>1</v>
      </c>
      <c r="S15" s="45">
        <v>1</v>
      </c>
      <c r="T15" s="45">
        <v>1</v>
      </c>
      <c r="U15" s="45">
        <v>1</v>
      </c>
      <c r="V15" s="46"/>
      <c r="W15" s="45">
        <v>1</v>
      </c>
      <c r="X15" s="45">
        <v>1</v>
      </c>
      <c r="Y15" s="45">
        <v>1</v>
      </c>
      <c r="Z15" s="47"/>
      <c r="AA15" s="35">
        <f t="shared" si="0"/>
        <v>0.68</v>
      </c>
    </row>
    <row r="16" spans="1:27" s="2" customFormat="1" ht="39.950000000000003" customHeight="1" x14ac:dyDescent="0.2">
      <c r="A16" s="18" t="s">
        <v>14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5">
        <v>1</v>
      </c>
      <c r="W16" s="46"/>
      <c r="X16" s="46"/>
      <c r="Y16" s="46"/>
      <c r="Z16" s="47"/>
      <c r="AA16" s="35">
        <f t="shared" si="0"/>
        <v>0.04</v>
      </c>
    </row>
    <row r="17" spans="1:27" s="2" customFormat="1" ht="39.950000000000003" customHeight="1" x14ac:dyDescent="0.2">
      <c r="A17" s="16" t="s">
        <v>15</v>
      </c>
      <c r="B17" s="46"/>
      <c r="C17" s="46"/>
      <c r="D17" s="46"/>
      <c r="E17" s="45">
        <v>1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35">
        <f t="shared" si="0"/>
        <v>0.04</v>
      </c>
    </row>
    <row r="18" spans="1:27" s="2" customFormat="1" ht="39.950000000000003" customHeight="1" x14ac:dyDescent="0.2">
      <c r="A18" s="16" t="s">
        <v>16</v>
      </c>
      <c r="B18" s="46"/>
      <c r="C18" s="46"/>
      <c r="D18" s="46"/>
      <c r="E18" s="46"/>
      <c r="F18" s="45">
        <v>1</v>
      </c>
      <c r="G18" s="45">
        <v>1</v>
      </c>
      <c r="H18" s="46"/>
      <c r="I18" s="46"/>
      <c r="J18" s="46"/>
      <c r="K18" s="45">
        <v>1</v>
      </c>
      <c r="L18" s="46"/>
      <c r="M18" s="46"/>
      <c r="N18" s="46"/>
      <c r="O18" s="46"/>
      <c r="P18" s="46"/>
      <c r="Q18" s="46"/>
      <c r="R18" s="46"/>
      <c r="S18" s="46"/>
      <c r="T18" s="45">
        <v>1</v>
      </c>
      <c r="U18" s="46"/>
      <c r="V18" s="46">
        <v>1</v>
      </c>
      <c r="W18" s="45">
        <v>1</v>
      </c>
      <c r="X18" s="46"/>
      <c r="Y18" s="46"/>
      <c r="Z18" s="48">
        <v>1</v>
      </c>
      <c r="AA18" s="35">
        <f t="shared" si="0"/>
        <v>0.28000000000000003</v>
      </c>
    </row>
    <row r="19" spans="1:27" s="2" customFormat="1" ht="39.950000000000003" customHeight="1" x14ac:dyDescent="0.2">
      <c r="A19" s="16" t="s">
        <v>17</v>
      </c>
      <c r="B19" s="46"/>
      <c r="C19" s="45">
        <v>1</v>
      </c>
      <c r="D19" s="46"/>
      <c r="E19" s="46"/>
      <c r="F19" s="46"/>
      <c r="G19" s="46"/>
      <c r="H19" s="46"/>
      <c r="I19" s="46"/>
      <c r="J19" s="46"/>
      <c r="K19" s="45">
        <v>1</v>
      </c>
      <c r="L19" s="46">
        <v>1</v>
      </c>
      <c r="M19" s="46"/>
      <c r="N19" s="46"/>
      <c r="O19" s="46"/>
      <c r="P19" s="46"/>
      <c r="Q19" s="45">
        <v>1</v>
      </c>
      <c r="R19" s="46"/>
      <c r="S19" s="46"/>
      <c r="T19" s="45">
        <v>1</v>
      </c>
      <c r="U19" s="46"/>
      <c r="V19" s="45">
        <v>1</v>
      </c>
      <c r="W19" s="46"/>
      <c r="X19" s="46"/>
      <c r="Y19" s="46"/>
      <c r="Z19" s="48">
        <v>1</v>
      </c>
      <c r="AA19" s="35">
        <f t="shared" si="0"/>
        <v>0.28000000000000003</v>
      </c>
    </row>
    <row r="20" spans="1:27" s="2" customFormat="1" ht="39.950000000000003" customHeight="1" x14ac:dyDescent="0.2">
      <c r="A20" s="16" t="s">
        <v>18</v>
      </c>
      <c r="B20" s="46"/>
      <c r="C20" s="46"/>
      <c r="D20" s="46"/>
      <c r="E20" s="46"/>
      <c r="F20" s="46"/>
      <c r="G20" s="45">
        <v>1</v>
      </c>
      <c r="H20" s="46"/>
      <c r="I20" s="46"/>
      <c r="J20" s="46"/>
      <c r="K20" s="46"/>
      <c r="L20" s="46"/>
      <c r="M20" s="46"/>
      <c r="N20" s="46"/>
      <c r="O20" s="45">
        <v>1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35">
        <f t="shared" si="0"/>
        <v>0.08</v>
      </c>
    </row>
    <row r="21" spans="1:27" s="2" customFormat="1" ht="15.75" x14ac:dyDescent="0.2">
      <c r="A21" s="17" t="s">
        <v>19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36"/>
    </row>
    <row r="22" spans="1:27" s="2" customFormat="1" ht="39.950000000000003" customHeight="1" x14ac:dyDescent="0.2">
      <c r="A22" s="16" t="s">
        <v>20</v>
      </c>
      <c r="B22" s="51"/>
      <c r="C22" s="51"/>
      <c r="D22" s="51"/>
      <c r="E22" s="51"/>
      <c r="F22" s="51"/>
      <c r="G22" s="51"/>
      <c r="H22" s="51"/>
      <c r="I22" s="45">
        <v>1</v>
      </c>
      <c r="J22" s="51"/>
      <c r="K22" s="45">
        <v>1</v>
      </c>
      <c r="L22" s="51"/>
      <c r="M22" s="51"/>
      <c r="N22" s="51"/>
      <c r="O22" s="45">
        <v>1</v>
      </c>
      <c r="P22" s="51"/>
      <c r="Q22" s="45">
        <v>1</v>
      </c>
      <c r="R22" s="51"/>
      <c r="S22" s="51"/>
      <c r="T22" s="51"/>
      <c r="U22" s="51"/>
      <c r="V22" s="51"/>
      <c r="W22" s="45">
        <v>1</v>
      </c>
      <c r="X22" s="51"/>
      <c r="Y22" s="51"/>
      <c r="Z22" s="52"/>
      <c r="AA22" s="35">
        <f t="shared" si="0"/>
        <v>0.2</v>
      </c>
    </row>
    <row r="23" spans="1:27" s="2" customFormat="1" ht="39.950000000000003" customHeight="1" x14ac:dyDescent="0.2">
      <c r="A23" s="16" t="s">
        <v>21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45">
        <v>1</v>
      </c>
      <c r="Z23" s="52"/>
      <c r="AA23" s="35">
        <f t="shared" si="0"/>
        <v>0.04</v>
      </c>
    </row>
    <row r="24" spans="1:27" s="2" customFormat="1" ht="25.5" x14ac:dyDescent="0.2">
      <c r="A24" s="17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0"/>
      <c r="AA24" s="36"/>
    </row>
    <row r="25" spans="1:27" s="2" customFormat="1" ht="39.950000000000003" customHeight="1" x14ac:dyDescent="0.2">
      <c r="A25" s="16" t="s">
        <v>23</v>
      </c>
      <c r="B25" s="51">
        <v>1</v>
      </c>
      <c r="C25" s="45">
        <v>1</v>
      </c>
      <c r="D25" s="45">
        <v>1</v>
      </c>
      <c r="E25" s="45">
        <v>1</v>
      </c>
      <c r="F25" s="45">
        <v>1</v>
      </c>
      <c r="G25" s="45">
        <v>1</v>
      </c>
      <c r="H25" s="51"/>
      <c r="I25" s="51"/>
      <c r="J25" s="45">
        <v>1</v>
      </c>
      <c r="K25" s="45">
        <v>1</v>
      </c>
      <c r="L25" s="45">
        <v>1</v>
      </c>
      <c r="M25" s="51"/>
      <c r="N25" s="45">
        <v>1</v>
      </c>
      <c r="O25" s="51"/>
      <c r="P25" s="51"/>
      <c r="Q25" s="51"/>
      <c r="R25" s="51"/>
      <c r="S25" s="51"/>
      <c r="T25" s="45">
        <v>1</v>
      </c>
      <c r="U25" s="51"/>
      <c r="V25" s="51"/>
      <c r="W25" s="45">
        <v>1</v>
      </c>
      <c r="X25" s="45">
        <v>1</v>
      </c>
      <c r="Y25" s="51"/>
      <c r="Z25" s="45">
        <v>1</v>
      </c>
      <c r="AA25" s="35">
        <f t="shared" si="0"/>
        <v>0.56000000000000005</v>
      </c>
    </row>
    <row r="26" spans="1:27" s="2" customFormat="1" ht="19.5" customHeight="1" x14ac:dyDescent="0.2">
      <c r="A26" s="19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A26" s="37"/>
    </row>
    <row r="27" spans="1:27" s="2" customFormat="1" ht="15.75" x14ac:dyDescent="0.2">
      <c r="A27" s="17" t="s">
        <v>25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0"/>
      <c r="AA27" s="36"/>
    </row>
    <row r="28" spans="1:27" s="2" customFormat="1" ht="39.950000000000003" customHeight="1" x14ac:dyDescent="0.2">
      <c r="A28" s="18" t="s">
        <v>26</v>
      </c>
      <c r="B28" s="45">
        <v>1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35">
        <f t="shared" si="0"/>
        <v>1</v>
      </c>
    </row>
    <row r="29" spans="1:27" s="2" customFormat="1" ht="39.950000000000003" customHeight="1" x14ac:dyDescent="0.2">
      <c r="A29" s="18" t="s">
        <v>27</v>
      </c>
      <c r="B29" s="45">
        <v>1</v>
      </c>
      <c r="C29" s="51"/>
      <c r="D29" s="45">
        <v>1</v>
      </c>
      <c r="E29" s="45">
        <v>1</v>
      </c>
      <c r="F29" s="45">
        <v>1</v>
      </c>
      <c r="G29" s="51"/>
      <c r="H29" s="45">
        <v>1</v>
      </c>
      <c r="I29" s="45">
        <v>1</v>
      </c>
      <c r="J29" s="45">
        <v>1</v>
      </c>
      <c r="K29" s="51"/>
      <c r="L29" s="45">
        <v>1</v>
      </c>
      <c r="M29" s="51"/>
      <c r="N29" s="51"/>
      <c r="O29" s="51"/>
      <c r="P29" s="51"/>
      <c r="Q29" s="51"/>
      <c r="R29" s="51"/>
      <c r="S29" s="51"/>
      <c r="T29" s="51"/>
      <c r="U29" s="45">
        <v>1</v>
      </c>
      <c r="V29" s="51"/>
      <c r="W29" s="45">
        <v>1</v>
      </c>
      <c r="X29" s="51"/>
      <c r="Y29" s="51"/>
      <c r="Z29" s="45">
        <v>1</v>
      </c>
      <c r="AA29" s="35">
        <f t="shared" si="0"/>
        <v>0.44</v>
      </c>
    </row>
    <row r="30" spans="1:27" s="2" customFormat="1" ht="39.950000000000003" customHeight="1" x14ac:dyDescent="0.2">
      <c r="A30" s="18" t="s">
        <v>28</v>
      </c>
      <c r="B30" s="51"/>
      <c r="C30" s="51"/>
      <c r="D30" s="51"/>
      <c r="E30" s="51"/>
      <c r="F30" s="51"/>
      <c r="G30" s="51"/>
      <c r="H30" s="51"/>
      <c r="I30" s="45">
        <v>1</v>
      </c>
      <c r="J30" s="51"/>
      <c r="K30" s="51"/>
      <c r="L30" s="51"/>
      <c r="M30" s="51"/>
      <c r="N30" s="51"/>
      <c r="O30" s="51"/>
      <c r="P30" s="51"/>
      <c r="Q30" s="45">
        <v>1</v>
      </c>
      <c r="R30" s="51"/>
      <c r="S30" s="51"/>
      <c r="T30" s="51"/>
      <c r="U30" s="51"/>
      <c r="V30" s="51"/>
      <c r="W30" s="51"/>
      <c r="X30" s="51"/>
      <c r="Y30" s="51"/>
      <c r="Z30" s="52"/>
      <c r="AA30" s="35">
        <f t="shared" si="0"/>
        <v>0.08</v>
      </c>
    </row>
    <row r="31" spans="1:27" s="2" customFormat="1" ht="54.75" customHeight="1" x14ac:dyDescent="0.2">
      <c r="A31" s="16" t="s">
        <v>29</v>
      </c>
      <c r="B31" s="46"/>
      <c r="C31" s="45">
        <v>1</v>
      </c>
      <c r="D31" s="46"/>
      <c r="E31" s="46"/>
      <c r="F31" s="46"/>
      <c r="G31" s="46"/>
      <c r="H31" s="46"/>
      <c r="I31" s="46"/>
      <c r="J31" s="51"/>
      <c r="K31" s="45">
        <v>1</v>
      </c>
      <c r="L31" s="45">
        <v>1</v>
      </c>
      <c r="M31" s="46"/>
      <c r="N31" s="51"/>
      <c r="O31" s="52"/>
      <c r="Q31" s="46"/>
      <c r="R31" s="46"/>
      <c r="S31" s="46"/>
      <c r="T31" s="45">
        <v>1</v>
      </c>
      <c r="U31" s="46"/>
      <c r="V31" s="46"/>
      <c r="W31" s="46"/>
      <c r="X31" s="46"/>
      <c r="Y31" s="46"/>
      <c r="Z31" s="47"/>
      <c r="AA31" s="35">
        <f t="shared" si="0"/>
        <v>0.16</v>
      </c>
    </row>
    <row r="32" spans="1:27" s="2" customFormat="1" ht="39.950000000000003" customHeight="1" x14ac:dyDescent="0.2">
      <c r="A32" s="16" t="s">
        <v>30</v>
      </c>
      <c r="B32" s="51"/>
      <c r="C32" s="51"/>
      <c r="D32" s="51"/>
      <c r="E32" s="45">
        <v>1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2"/>
      <c r="AA32" s="35">
        <f t="shared" si="0"/>
        <v>0.04</v>
      </c>
    </row>
    <row r="33" spans="1:28" s="2" customFormat="1" ht="15.75" x14ac:dyDescent="0.2">
      <c r="A33" s="17" t="s">
        <v>31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50"/>
      <c r="AA33" s="36"/>
    </row>
    <row r="34" spans="1:28" s="2" customFormat="1" ht="39.950000000000003" customHeight="1" x14ac:dyDescent="0.2">
      <c r="A34" s="16" t="s">
        <v>32</v>
      </c>
      <c r="B34" s="45">
        <v>1</v>
      </c>
      <c r="C34" s="55"/>
      <c r="D34" s="45">
        <v>1</v>
      </c>
      <c r="E34" s="55"/>
      <c r="F34" s="45">
        <v>1</v>
      </c>
      <c r="G34" s="45">
        <v>1</v>
      </c>
      <c r="H34" s="45">
        <v>1</v>
      </c>
      <c r="I34" s="55"/>
      <c r="J34" s="55"/>
      <c r="K34" s="55"/>
      <c r="L34" s="55"/>
      <c r="M34" s="55"/>
      <c r="N34" s="45">
        <v>1</v>
      </c>
      <c r="O34" s="55"/>
      <c r="P34" s="45">
        <v>1</v>
      </c>
      <c r="Q34" s="45">
        <v>1</v>
      </c>
      <c r="R34" s="45">
        <v>1</v>
      </c>
      <c r="S34" s="45">
        <v>1</v>
      </c>
      <c r="T34" s="55"/>
      <c r="U34" s="55"/>
      <c r="V34" s="56">
        <v>1</v>
      </c>
      <c r="W34" s="47">
        <v>1</v>
      </c>
      <c r="X34" s="45">
        <v>1</v>
      </c>
      <c r="Y34" s="45">
        <v>1</v>
      </c>
      <c r="Z34" s="45">
        <v>1</v>
      </c>
      <c r="AA34" s="35">
        <f t="shared" si="0"/>
        <v>0.6</v>
      </c>
    </row>
    <row r="35" spans="1:28" s="2" customFormat="1" ht="39.950000000000003" customHeight="1" x14ac:dyDescent="0.2">
      <c r="A35" s="18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46"/>
      <c r="U35" s="51"/>
      <c r="V35" s="51"/>
      <c r="W35" s="51"/>
      <c r="X35" s="51"/>
      <c r="Y35" s="51"/>
      <c r="Z35" s="52"/>
      <c r="AA35" s="35">
        <f t="shared" si="0"/>
        <v>0</v>
      </c>
    </row>
    <row r="36" spans="1:28" s="2" customFormat="1" ht="15.75" x14ac:dyDescent="0.2">
      <c r="A36" s="17" t="s">
        <v>34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  <c r="AA36" s="36"/>
    </row>
    <row r="37" spans="1:28" s="2" customFormat="1" ht="39.950000000000003" customHeight="1" x14ac:dyDescent="0.2">
      <c r="A37" s="16" t="s">
        <v>35</v>
      </c>
      <c r="B37" s="57"/>
      <c r="C37" s="57"/>
      <c r="D37" s="57"/>
      <c r="F37" s="45">
        <v>1</v>
      </c>
      <c r="G37" s="45">
        <v>1</v>
      </c>
      <c r="H37" s="57"/>
      <c r="I37" s="57"/>
      <c r="J37" s="45">
        <v>1</v>
      </c>
      <c r="K37" s="57"/>
      <c r="L37" s="57"/>
      <c r="M37" s="45">
        <v>1</v>
      </c>
      <c r="N37" s="57"/>
      <c r="O37" s="45">
        <v>1</v>
      </c>
      <c r="P37" s="57"/>
      <c r="Q37" s="45">
        <v>1</v>
      </c>
      <c r="R37" s="45">
        <v>1</v>
      </c>
      <c r="S37" s="45">
        <v>1</v>
      </c>
      <c r="T37" s="45">
        <v>1</v>
      </c>
      <c r="U37" s="57"/>
      <c r="V37" s="57"/>
      <c r="W37" s="57"/>
      <c r="X37" s="45">
        <v>1</v>
      </c>
      <c r="Y37" s="57"/>
      <c r="Z37" s="57"/>
      <c r="AA37" s="35">
        <f t="shared" si="0"/>
        <v>0.4</v>
      </c>
    </row>
    <row r="38" spans="1:28" s="2" customFormat="1" ht="39.950000000000003" customHeight="1" x14ac:dyDescent="0.2">
      <c r="A38" s="16" t="s">
        <v>36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45">
        <v>1</v>
      </c>
      <c r="Y38" s="51"/>
      <c r="Z38" s="52"/>
      <c r="AA38" s="35">
        <f t="shared" si="0"/>
        <v>0.04</v>
      </c>
    </row>
    <row r="39" spans="1:28" s="2" customFormat="1" ht="15.75" x14ac:dyDescent="0.2">
      <c r="A39" s="17" t="s">
        <v>37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  <c r="AA39" s="36"/>
    </row>
    <row r="40" spans="1:28" s="2" customFormat="1" ht="39.950000000000003" customHeight="1" x14ac:dyDescent="0.2">
      <c r="A40" s="16" t="s">
        <v>38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  <c r="AA40" s="35">
        <f t="shared" si="0"/>
        <v>0</v>
      </c>
    </row>
    <row r="41" spans="1:28" s="2" customFormat="1" ht="39.950000000000003" customHeight="1" x14ac:dyDescent="0.2">
      <c r="A41" s="16" t="s">
        <v>39</v>
      </c>
      <c r="B41" s="58"/>
      <c r="C41" s="45">
        <v>1</v>
      </c>
      <c r="D41" s="58"/>
      <c r="E41" s="58"/>
      <c r="F41" s="46"/>
      <c r="G41" s="45">
        <v>1</v>
      </c>
      <c r="H41" s="58"/>
      <c r="I41" s="58"/>
      <c r="J41" s="58"/>
      <c r="K41" s="58"/>
      <c r="L41" s="58"/>
      <c r="M41" s="45">
        <v>1</v>
      </c>
      <c r="N41" s="45">
        <v>1</v>
      </c>
      <c r="O41" s="45">
        <v>1</v>
      </c>
      <c r="P41" s="45">
        <v>1</v>
      </c>
      <c r="Q41" s="58"/>
      <c r="R41" s="58"/>
      <c r="S41" s="45">
        <v>1</v>
      </c>
      <c r="T41" s="58"/>
      <c r="U41" s="58"/>
      <c r="V41" s="45">
        <v>1</v>
      </c>
      <c r="W41" s="58"/>
      <c r="X41" s="58"/>
      <c r="Y41" s="58"/>
      <c r="Z41" s="59"/>
      <c r="AA41" s="35">
        <f t="shared" si="0"/>
        <v>0.32</v>
      </c>
      <c r="AB41" s="68" t="s">
        <v>105</v>
      </c>
    </row>
    <row r="42" spans="1:28" s="2" customFormat="1" ht="39.950000000000003" customHeight="1" x14ac:dyDescent="0.2">
      <c r="A42" s="16" t="s">
        <v>40</v>
      </c>
      <c r="B42" s="45">
        <v>1</v>
      </c>
      <c r="C42" s="46"/>
      <c r="D42" s="46"/>
      <c r="E42" s="46"/>
      <c r="F42" s="46"/>
      <c r="G42" s="46"/>
      <c r="H42" s="45">
        <v>1</v>
      </c>
      <c r="I42" s="46"/>
      <c r="J42" s="45">
        <v>1</v>
      </c>
      <c r="K42" s="45">
        <v>1</v>
      </c>
      <c r="L42" s="46"/>
      <c r="M42" s="46"/>
      <c r="N42" s="46"/>
      <c r="O42" s="46"/>
      <c r="P42" s="46"/>
      <c r="Q42" s="46"/>
      <c r="R42" s="45">
        <v>1</v>
      </c>
      <c r="S42" s="46"/>
      <c r="T42" s="46"/>
      <c r="U42" s="46"/>
      <c r="V42" s="47"/>
      <c r="W42" s="46"/>
      <c r="X42" s="46"/>
      <c r="Y42" s="46"/>
      <c r="Z42" s="47"/>
      <c r="AA42" s="35">
        <f t="shared" si="0"/>
        <v>0.2</v>
      </c>
      <c r="AB42" s="67"/>
    </row>
    <row r="43" spans="1:28" s="2" customFormat="1" ht="15.75" x14ac:dyDescent="0.2">
      <c r="A43" s="17" t="s">
        <v>41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36"/>
    </row>
    <row r="44" spans="1:28" s="2" customFormat="1" ht="39.950000000000003" customHeight="1" x14ac:dyDescent="0.2">
      <c r="A44" s="16" t="s">
        <v>93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45">
        <v>1</v>
      </c>
      <c r="V44" s="51"/>
      <c r="W44" s="51"/>
      <c r="X44" s="51"/>
      <c r="Y44" s="51"/>
      <c r="Z44" s="52"/>
      <c r="AA44" s="35">
        <f t="shared" si="0"/>
        <v>0.04</v>
      </c>
    </row>
    <row r="45" spans="1:28" s="2" customFormat="1" ht="15.75" x14ac:dyDescent="0.2">
      <c r="A45" s="17" t="s">
        <v>42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36"/>
    </row>
    <row r="46" spans="1:28" s="2" customFormat="1" ht="39.950000000000003" customHeight="1" x14ac:dyDescent="0.2">
      <c r="A46" s="16" t="s">
        <v>43</v>
      </c>
      <c r="B46" s="51"/>
      <c r="C46" s="51"/>
      <c r="D46" s="51"/>
      <c r="E46" s="45">
        <v>1</v>
      </c>
      <c r="F46" s="51"/>
      <c r="G46" s="51"/>
      <c r="H46" s="51"/>
      <c r="I46" s="51"/>
      <c r="J46" s="51"/>
      <c r="K46" s="51"/>
      <c r="L46" s="51"/>
      <c r="M46" s="45">
        <v>1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45">
        <v>1</v>
      </c>
      <c r="Z46" s="45">
        <v>1</v>
      </c>
      <c r="AA46" s="35">
        <f t="shared" si="0"/>
        <v>0.16</v>
      </c>
    </row>
    <row r="47" spans="1:28" s="2" customFormat="1" ht="15.75" x14ac:dyDescent="0.2">
      <c r="A47" s="17" t="s">
        <v>44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36"/>
    </row>
    <row r="48" spans="1:28" s="2" customFormat="1" ht="39.950000000000003" customHeight="1" x14ac:dyDescent="0.2">
      <c r="A48" s="16" t="s">
        <v>45</v>
      </c>
      <c r="B48" s="46"/>
      <c r="C48" s="45">
        <v>1</v>
      </c>
      <c r="D48" s="45">
        <v>1</v>
      </c>
      <c r="E48" s="46"/>
      <c r="F48" s="46"/>
      <c r="G48" s="46"/>
      <c r="H48" s="46"/>
      <c r="I48" s="46"/>
      <c r="J48" s="46"/>
      <c r="K48" s="45">
        <v>1</v>
      </c>
      <c r="L48" s="45">
        <v>1</v>
      </c>
      <c r="M48" s="46"/>
      <c r="N48" s="45">
        <v>1</v>
      </c>
      <c r="O48" s="46"/>
      <c r="P48" s="45">
        <v>1</v>
      </c>
      <c r="Q48" s="46"/>
      <c r="R48" s="46"/>
      <c r="S48" s="46"/>
      <c r="T48" s="46"/>
      <c r="U48" s="45">
        <v>1</v>
      </c>
      <c r="V48" s="60"/>
      <c r="W48" s="45">
        <v>1</v>
      </c>
      <c r="X48" s="46"/>
      <c r="Y48" s="45">
        <v>1</v>
      </c>
      <c r="Z48" s="47"/>
      <c r="AA48" s="35">
        <f t="shared" si="0"/>
        <v>0.36</v>
      </c>
    </row>
    <row r="49" spans="1:27" s="2" customFormat="1" ht="39.950000000000003" customHeight="1" x14ac:dyDescent="0.2">
      <c r="A49" s="16" t="s">
        <v>46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5">
        <v>1</v>
      </c>
      <c r="U49" s="46"/>
      <c r="V49" s="45">
        <v>1</v>
      </c>
      <c r="W49" s="46"/>
      <c r="X49" s="46"/>
      <c r="Y49" s="46"/>
      <c r="Z49" s="47"/>
      <c r="AA49" s="35">
        <f t="shared" si="0"/>
        <v>0.08</v>
      </c>
    </row>
    <row r="50" spans="1:27" s="2" customFormat="1" ht="15.75" x14ac:dyDescent="0.2">
      <c r="A50" s="17" t="s">
        <v>47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36"/>
    </row>
    <row r="51" spans="1:27" s="2" customFormat="1" ht="39.950000000000003" customHeight="1" x14ac:dyDescent="0.2">
      <c r="A51" s="16" t="s">
        <v>48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35">
        <f t="shared" si="0"/>
        <v>0</v>
      </c>
    </row>
    <row r="52" spans="1:27" s="2" customFormat="1" ht="37.5" customHeight="1" x14ac:dyDescent="0.2">
      <c r="A52" s="19" t="s">
        <v>49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4"/>
      <c r="AA52" s="37"/>
    </row>
    <row r="53" spans="1:27" s="2" customFormat="1" ht="27.75" customHeight="1" x14ac:dyDescent="0.2">
      <c r="A53" s="17" t="s">
        <v>50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50"/>
      <c r="AA53" s="36"/>
    </row>
    <row r="54" spans="1:27" s="2" customFormat="1" ht="39.950000000000003" customHeight="1" x14ac:dyDescent="0.2">
      <c r="A54" s="16" t="s">
        <v>51</v>
      </c>
      <c r="B54" s="51"/>
      <c r="C54" s="51"/>
      <c r="D54" s="51"/>
      <c r="E54" s="46"/>
      <c r="F54" s="4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45">
        <v>1</v>
      </c>
      <c r="Z54" s="45">
        <v>1</v>
      </c>
      <c r="AA54" s="35">
        <f t="shared" si="0"/>
        <v>0.08</v>
      </c>
    </row>
    <row r="55" spans="1:27" s="2" customFormat="1" ht="39.950000000000003" customHeight="1" x14ac:dyDescent="0.2">
      <c r="A55" s="16" t="s">
        <v>52</v>
      </c>
      <c r="B55" s="51"/>
      <c r="C55" s="51"/>
      <c r="D55" s="51"/>
      <c r="E55" s="51"/>
      <c r="F55" s="51"/>
      <c r="G55" s="45">
        <v>1</v>
      </c>
      <c r="H55" s="51"/>
      <c r="I55" s="51"/>
      <c r="J55" s="51"/>
      <c r="K55" s="51"/>
      <c r="L55" s="51"/>
      <c r="M55" s="51"/>
      <c r="N55" s="51"/>
      <c r="O55" s="51"/>
      <c r="P55" s="51"/>
      <c r="Q55" s="60"/>
      <c r="R55" s="51"/>
      <c r="S55" s="51"/>
      <c r="T55" s="51"/>
      <c r="U55" s="51"/>
      <c r="V55" s="51"/>
      <c r="W55" s="51"/>
      <c r="X55" s="51"/>
      <c r="Y55" s="51"/>
      <c r="Z55" s="52"/>
      <c r="AA55" s="35">
        <f t="shared" si="0"/>
        <v>0.04</v>
      </c>
    </row>
    <row r="56" spans="1:27" s="2" customFormat="1" ht="39.950000000000003" customHeight="1" x14ac:dyDescent="0.2">
      <c r="A56" s="16" t="s">
        <v>53</v>
      </c>
      <c r="B56" s="46"/>
      <c r="C56" s="45">
        <v>1</v>
      </c>
      <c r="D56" s="45">
        <v>1</v>
      </c>
      <c r="E56" s="45">
        <v>1</v>
      </c>
      <c r="F56" s="45">
        <v>1</v>
      </c>
      <c r="G56" s="46"/>
      <c r="H56" s="46"/>
      <c r="I56" s="46"/>
      <c r="J56" s="51"/>
      <c r="K56" s="45">
        <v>1</v>
      </c>
      <c r="L56" s="45">
        <v>1</v>
      </c>
      <c r="M56" s="45">
        <v>1</v>
      </c>
      <c r="N56" s="45">
        <v>1</v>
      </c>
      <c r="O56" s="46"/>
      <c r="P56" s="45">
        <v>1</v>
      </c>
      <c r="Q56" s="60"/>
      <c r="R56" s="46"/>
      <c r="S56" s="45">
        <v>1</v>
      </c>
      <c r="T56" s="45">
        <v>1</v>
      </c>
      <c r="U56" s="46"/>
      <c r="V56" s="46"/>
      <c r="W56" s="45">
        <v>1</v>
      </c>
      <c r="X56" s="45">
        <v>1</v>
      </c>
      <c r="Y56" s="46"/>
      <c r="Z56" s="47"/>
      <c r="AA56" s="35">
        <f t="shared" si="0"/>
        <v>0.52</v>
      </c>
    </row>
    <row r="57" spans="1:27" s="2" customFormat="1" ht="15.75" x14ac:dyDescent="0.2">
      <c r="A57" s="17" t="s">
        <v>54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36"/>
    </row>
    <row r="58" spans="1:27" s="2" customFormat="1" ht="39.950000000000003" customHeight="1" x14ac:dyDescent="0.2">
      <c r="A58" s="16" t="s">
        <v>55</v>
      </c>
      <c r="B58" s="45">
        <v>1</v>
      </c>
      <c r="C58" s="45">
        <v>1</v>
      </c>
      <c r="D58" s="61"/>
      <c r="E58" s="61"/>
      <c r="F58" s="45">
        <v>1</v>
      </c>
      <c r="G58" s="61"/>
      <c r="H58" s="45">
        <v>1</v>
      </c>
      <c r="I58" s="62">
        <v>1</v>
      </c>
      <c r="J58" s="62">
        <v>1</v>
      </c>
      <c r="K58" s="62">
        <v>1</v>
      </c>
      <c r="L58" s="61"/>
      <c r="M58" s="61"/>
      <c r="N58" s="61"/>
      <c r="O58" s="45">
        <v>1</v>
      </c>
      <c r="P58" s="61"/>
      <c r="Q58" s="61"/>
      <c r="R58" s="45">
        <v>1</v>
      </c>
      <c r="S58" s="61"/>
      <c r="T58" s="61"/>
      <c r="U58" s="45">
        <v>1</v>
      </c>
      <c r="V58" s="61"/>
      <c r="W58" s="61"/>
      <c r="X58" s="61"/>
      <c r="Y58" s="45">
        <v>1</v>
      </c>
      <c r="Z58" s="63"/>
      <c r="AA58" s="35">
        <f t="shared" si="0"/>
        <v>0.44</v>
      </c>
    </row>
    <row r="59" spans="1:27" s="2" customFormat="1" ht="60.75" customHeight="1" x14ac:dyDescent="0.2">
      <c r="A59" s="16" t="s">
        <v>94</v>
      </c>
      <c r="B59" s="45">
        <v>1</v>
      </c>
      <c r="C59" s="51"/>
      <c r="D59" s="51"/>
      <c r="E59" s="45">
        <v>1</v>
      </c>
      <c r="F59" s="51"/>
      <c r="G59" s="45">
        <v>1</v>
      </c>
      <c r="H59" s="45">
        <v>1</v>
      </c>
      <c r="I59" s="61"/>
      <c r="J59" s="62">
        <v>1</v>
      </c>
      <c r="K59" s="60"/>
      <c r="L59" s="45">
        <v>1</v>
      </c>
      <c r="M59" s="51"/>
      <c r="N59" s="51"/>
      <c r="O59" s="51"/>
      <c r="P59" s="51"/>
      <c r="Q59" s="48">
        <v>1</v>
      </c>
      <c r="R59" s="45">
        <v>1</v>
      </c>
      <c r="S59" s="51"/>
      <c r="T59" s="45">
        <v>1</v>
      </c>
      <c r="U59" s="51"/>
      <c r="V59" s="51"/>
      <c r="W59" s="45">
        <v>1</v>
      </c>
      <c r="X59" s="45">
        <v>1</v>
      </c>
      <c r="Y59" s="51"/>
      <c r="Z59" s="52"/>
      <c r="AA59" s="35">
        <f t="shared" si="0"/>
        <v>0.44</v>
      </c>
    </row>
    <row r="60" spans="1:27" s="2" customFormat="1" ht="15.75" x14ac:dyDescent="0.2">
      <c r="A60" s="17" t="s">
        <v>56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6"/>
    </row>
    <row r="61" spans="1:27" s="2" customFormat="1" ht="39.950000000000003" customHeight="1" x14ac:dyDescent="0.2">
      <c r="A61" s="16" t="s">
        <v>57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5">
        <v>1</v>
      </c>
      <c r="V61" s="46"/>
      <c r="W61" s="46"/>
      <c r="X61" s="46"/>
      <c r="Y61" s="46"/>
      <c r="Z61" s="47"/>
      <c r="AA61" s="35">
        <f t="shared" si="0"/>
        <v>0.04</v>
      </c>
    </row>
    <row r="62" spans="1:27" s="2" customFormat="1" ht="39.950000000000003" customHeight="1" x14ac:dyDescent="0.2">
      <c r="A62" s="16" t="s">
        <v>58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>
        <v>1</v>
      </c>
      <c r="N62" s="45">
        <v>1</v>
      </c>
      <c r="O62" s="45">
        <v>1</v>
      </c>
      <c r="P62" s="45">
        <v>1</v>
      </c>
      <c r="Q62" s="48">
        <v>1</v>
      </c>
      <c r="R62" s="46"/>
      <c r="S62" s="45">
        <v>1</v>
      </c>
      <c r="T62" s="46"/>
      <c r="U62" s="46"/>
      <c r="V62" s="45">
        <v>1</v>
      </c>
      <c r="W62" s="46"/>
      <c r="X62" s="46"/>
      <c r="Y62" s="46"/>
      <c r="Z62" s="47"/>
      <c r="AA62" s="35">
        <f t="shared" si="0"/>
        <v>0.28000000000000003</v>
      </c>
    </row>
    <row r="63" spans="1:27" s="2" customFormat="1" ht="39.950000000000003" customHeight="1" x14ac:dyDescent="0.2">
      <c r="A63" s="16" t="s">
        <v>59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2"/>
      <c r="AA63" s="35">
        <f t="shared" si="0"/>
        <v>0</v>
      </c>
    </row>
    <row r="64" spans="1:27" s="2" customFormat="1" ht="39.950000000000003" customHeight="1" x14ac:dyDescent="0.2">
      <c r="A64" s="16" t="s">
        <v>60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2"/>
      <c r="AA64" s="35">
        <f t="shared" si="0"/>
        <v>0</v>
      </c>
    </row>
    <row r="65" spans="1:27" s="2" customFormat="1" ht="15.75" x14ac:dyDescent="0.2">
      <c r="A65" s="17" t="s">
        <v>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/>
      <c r="AA65" s="36"/>
    </row>
    <row r="66" spans="1:27" s="2" customFormat="1" ht="39.950000000000003" customHeight="1" thickBot="1" x14ac:dyDescent="0.25">
      <c r="A66" s="20" t="s">
        <v>62</v>
      </c>
      <c r="B66" s="64"/>
      <c r="C66" s="64"/>
      <c r="D66" s="45">
        <v>1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45">
        <v>1</v>
      </c>
      <c r="AA66" s="35">
        <f t="shared" si="0"/>
        <v>0.08</v>
      </c>
    </row>
    <row r="67" spans="1:27" s="25" customFormat="1" ht="16.5" thickBot="1" x14ac:dyDescent="0.3">
      <c r="A67" s="23" t="s">
        <v>63</v>
      </c>
      <c r="B67" s="24">
        <f t="shared" ref="B67:Z67" si="1">COUNTA(B4:B66)</f>
        <v>11</v>
      </c>
      <c r="C67" s="24">
        <f t="shared" si="1"/>
        <v>11</v>
      </c>
      <c r="D67" s="24">
        <f t="shared" si="1"/>
        <v>11</v>
      </c>
      <c r="E67" s="24">
        <f t="shared" si="1"/>
        <v>11</v>
      </c>
      <c r="F67" s="24">
        <f t="shared" si="1"/>
        <v>11</v>
      </c>
      <c r="G67" s="24">
        <f t="shared" si="1"/>
        <v>11</v>
      </c>
      <c r="H67" s="24">
        <f t="shared" si="1"/>
        <v>10</v>
      </c>
      <c r="I67" s="24">
        <f t="shared" si="1"/>
        <v>7</v>
      </c>
      <c r="J67" s="24">
        <f t="shared" si="1"/>
        <v>11</v>
      </c>
      <c r="K67" s="24">
        <f t="shared" si="1"/>
        <v>11</v>
      </c>
      <c r="L67" s="24">
        <f t="shared" si="1"/>
        <v>11</v>
      </c>
      <c r="M67" s="24">
        <f t="shared" si="1"/>
        <v>10</v>
      </c>
      <c r="N67" s="24">
        <f t="shared" si="1"/>
        <v>11</v>
      </c>
      <c r="O67" s="24">
        <f t="shared" si="1"/>
        <v>9</v>
      </c>
      <c r="P67" s="24">
        <f t="shared" si="1"/>
        <v>10</v>
      </c>
      <c r="Q67" s="38">
        <f t="shared" si="1"/>
        <v>10</v>
      </c>
      <c r="R67" s="38">
        <f t="shared" si="1"/>
        <v>10</v>
      </c>
      <c r="S67" s="38">
        <f t="shared" si="1"/>
        <v>10</v>
      </c>
      <c r="T67" s="38">
        <f t="shared" si="1"/>
        <v>11</v>
      </c>
      <c r="U67" s="38">
        <f t="shared" si="1"/>
        <v>10</v>
      </c>
      <c r="V67" s="38">
        <f t="shared" si="1"/>
        <v>9</v>
      </c>
      <c r="W67" s="38">
        <f t="shared" si="1"/>
        <v>11</v>
      </c>
      <c r="X67" s="38">
        <f t="shared" si="1"/>
        <v>11</v>
      </c>
      <c r="Y67" s="38">
        <f t="shared" si="1"/>
        <v>10</v>
      </c>
      <c r="Z67" s="38">
        <f t="shared" si="1"/>
        <v>11</v>
      </c>
      <c r="AA67" s="39"/>
    </row>
    <row r="68" spans="1:27" s="28" customFormat="1" ht="16.5" thickBot="1" x14ac:dyDescent="0.3">
      <c r="A68" s="23" t="s">
        <v>101</v>
      </c>
      <c r="B68" s="26">
        <f>AVERAGE(B67:Z67)</f>
        <v>10.36</v>
      </c>
      <c r="C68" s="27"/>
      <c r="D68" s="27"/>
      <c r="E68" s="27"/>
      <c r="F68" s="27"/>
      <c r="G68" s="27"/>
      <c r="H68" s="27"/>
      <c r="I68" s="27"/>
      <c r="J68" s="27"/>
      <c r="K68" s="66">
        <f>AVERAGE(K67:Z67)</f>
        <v>10.3125</v>
      </c>
      <c r="L68" s="27"/>
      <c r="M68" s="27"/>
      <c r="N68" s="27"/>
      <c r="O68" s="27"/>
      <c r="P68" s="27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1"/>
    </row>
    <row r="69" spans="1:27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7" ht="36" x14ac:dyDescent="0.25">
      <c r="A70" s="69" t="s">
        <v>104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7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7" ht="15.75" x14ac:dyDescent="0.25">
      <c r="A72" s="6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7" ht="15.75" x14ac:dyDescent="0.25">
      <c r="A73" s="6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7" ht="15" customHeight="1" x14ac:dyDescent="0.25">
      <c r="A74" s="6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7" ht="15" customHeight="1" x14ac:dyDescent="0.2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7" ht="15" customHeight="1" x14ac:dyDescent="0.2">
      <c r="A76" s="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7" ht="15" customHeight="1" x14ac:dyDescent="0.2">
      <c r="A77" s="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7" x14ac:dyDescent="0.2">
      <c r="A78" s="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7" x14ac:dyDescent="0.2">
      <c r="A79" s="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7" s="5" customFormat="1" x14ac:dyDescent="0.2">
      <c r="A80" s="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3"/>
    </row>
    <row r="81" spans="1:27" s="5" customFormat="1" x14ac:dyDescent="0.2">
      <c r="A81" s="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3"/>
    </row>
    <row r="82" spans="1:27" s="5" customFormat="1" x14ac:dyDescent="0.2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3"/>
    </row>
    <row r="83" spans="1:27" s="5" customFormat="1" x14ac:dyDescent="0.2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3"/>
    </row>
    <row r="84" spans="1:27" s="5" customFormat="1" x14ac:dyDescent="0.2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3"/>
    </row>
    <row r="85" spans="1:27" s="5" customFormat="1" x14ac:dyDescent="0.2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3"/>
    </row>
    <row r="86" spans="1:27" s="5" customFormat="1" x14ac:dyDescent="0.2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3"/>
    </row>
    <row r="87" spans="1:27" s="5" customFormat="1" x14ac:dyDescent="0.2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3"/>
    </row>
    <row r="88" spans="1:27" s="5" customFormat="1" x14ac:dyDescent="0.2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3"/>
    </row>
    <row r="89" spans="1:27" s="5" customFormat="1" x14ac:dyDescent="0.2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3"/>
    </row>
    <row r="90" spans="1:27" s="5" customFormat="1" x14ac:dyDescent="0.2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3"/>
    </row>
    <row r="91" spans="1:27" s="5" customFormat="1" x14ac:dyDescent="0.2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3"/>
    </row>
    <row r="92" spans="1:27" s="5" customFormat="1" x14ac:dyDescent="0.2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3"/>
    </row>
    <row r="93" spans="1:27" s="5" customFormat="1" x14ac:dyDescent="0.2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3"/>
    </row>
    <row r="94" spans="1:27" s="5" customFormat="1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3"/>
    </row>
  </sheetData>
  <mergeCells count="7">
    <mergeCell ref="A2:A3"/>
    <mergeCell ref="B1:AA1"/>
    <mergeCell ref="F2:G2"/>
    <mergeCell ref="H2:J2"/>
    <mergeCell ref="M2:V2"/>
    <mergeCell ref="Y2:Z2"/>
    <mergeCell ref="B2:C2"/>
  </mergeCells>
  <conditionalFormatting sqref="B6:Z10 D44:Z44 B12:Z20 B22:Z23 B25:Z25 B28:Z32 B34:Z35 B37:Z38 B48:Z49 B46:Z46 B51:Z51 B54:Z56 B58:Z59 B61:Z64 B66:Z66 B40:Z42">
    <cfRule type="cellIs" dxfId="2" priority="32" operator="equal">
      <formula>1</formula>
    </cfRule>
  </conditionalFormatting>
  <conditionalFormatting sqref="AA6:AA66">
    <cfRule type="top10" dxfId="1" priority="15" percent="1" bottom="1" rank="10"/>
    <cfRule type="top10" dxfId="0" priority="16" percent="1" rank="10"/>
  </conditionalFormatting>
  <pageMargins left="0.7" right="0.7" top="0.75" bottom="0.75" header="0.3" footer="0.3"/>
  <pageSetup paperSize="5" scale="3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D196D3BFA1A4BA404987FDF5B5659" ma:contentTypeVersion="0" ma:contentTypeDescription="Create a new document." ma:contentTypeScope="" ma:versionID="2e32ee6dec303b607886df5d75553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631C2E-9886-4B70-BD9A-12C9107DC86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6D18F1-41D7-4882-A2D0-4396521E1F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B2C65-BA15-4956-A47F-79B4B66D2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PPS Project Selection</vt:lpstr>
      <vt:lpstr>'PPS Project Selection'!Print_Area</vt:lpstr>
      <vt:lpstr>'PPS Project Selection'!Print_Titles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Sipzner</dc:creator>
  <cp:lastModifiedBy>Kim Fraim</cp:lastModifiedBy>
  <cp:lastPrinted>2017-04-25T11:50:24Z</cp:lastPrinted>
  <dcterms:created xsi:type="dcterms:W3CDTF">2014-10-14T22:07:10Z</dcterms:created>
  <dcterms:modified xsi:type="dcterms:W3CDTF">2017-04-25T11:52:48Z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0x0101004D5D196D3BFA1A4BA404987FDF5B5659</vt:lpwstr>
  </property>
</Properties>
</file>