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2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externalReferences>
    <externalReference r:id="rId5"/>
  </externalReferences>
  <definedNames>
    <definedName name="_xlnm._FilterDatabase" localSheetId="1" hidden="1">'Funds Flow - Partner Detail'!$A$3:$H$191</definedName>
    <definedName name="_xlnm.Print_Area" localSheetId="2">'2nd Tier Funds Flow'!$A$1:$J$300</definedName>
    <definedName name="_xlnm.Print_Area" localSheetId="1">'Funds Flow - Partner Detail'!$A$1:$H$191</definedName>
    <definedName name="_xlnm.Print_Area" localSheetId="0">'Funds Flow Summary'!$A$1:$I$27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2" l="1"/>
  <c r="H134" i="2"/>
  <c r="H133" i="2"/>
  <c r="H132" i="2"/>
  <c r="H153" i="2"/>
  <c r="H152" i="2"/>
  <c r="H151" i="2"/>
  <c r="H150" i="2"/>
  <c r="G110" i="2" l="1"/>
  <c r="D10" i="1" s="1"/>
  <c r="F110" i="2"/>
  <c r="C10" i="1" s="1"/>
  <c r="F105" i="2"/>
  <c r="H179" i="2"/>
  <c r="G179" i="2"/>
  <c r="D21" i="1" s="1"/>
  <c r="F179" i="2"/>
  <c r="C21" i="1" s="1"/>
  <c r="G21" i="1" s="1"/>
  <c r="G185" i="2"/>
  <c r="D22" i="1" s="1"/>
  <c r="F185" i="2"/>
  <c r="C22" i="1" s="1"/>
  <c r="G22" i="1" s="1"/>
  <c r="G191" i="2"/>
  <c r="D23" i="1" s="1"/>
  <c r="F191" i="2"/>
  <c r="C23" i="1" s="1"/>
  <c r="G23" i="1" s="1"/>
  <c r="F167" i="2"/>
  <c r="C18" i="1" s="1"/>
  <c r="H185" i="2"/>
  <c r="G149" i="2"/>
  <c r="D15" i="1" s="1"/>
  <c r="F149" i="2"/>
  <c r="C15" i="1" s="1"/>
  <c r="F143" i="2"/>
  <c r="C14" i="1" s="1"/>
  <c r="F131" i="2"/>
  <c r="F116" i="2"/>
  <c r="C11" i="1" s="1"/>
  <c r="G94" i="2"/>
  <c r="D8" i="1" s="1"/>
  <c r="F94" i="2"/>
  <c r="C8" i="1" s="1"/>
  <c r="G88" i="2"/>
  <c r="D7" i="1" s="1"/>
  <c r="F88" i="2"/>
  <c r="C7" i="1" s="1"/>
  <c r="G74" i="2"/>
  <c r="D5" i="1" s="1"/>
  <c r="F74" i="2"/>
  <c r="C5" i="1" s="1"/>
  <c r="F173" i="2"/>
  <c r="C20" i="1" s="1"/>
  <c r="F161" i="2"/>
  <c r="C17" i="1" s="1"/>
  <c r="F155" i="2"/>
  <c r="C16" i="1" s="1"/>
  <c r="G143" i="2"/>
  <c r="D14" i="1" s="1"/>
  <c r="F137" i="2"/>
  <c r="C13" i="1" s="1"/>
  <c r="G13" i="1" s="1"/>
  <c r="G131" i="2"/>
  <c r="D12" i="1" s="1"/>
  <c r="G116" i="2"/>
  <c r="D11" i="1" s="1"/>
  <c r="F81" i="2"/>
  <c r="C6" i="1" s="1"/>
  <c r="H161" i="2"/>
  <c r="H137" i="2"/>
  <c r="H191" i="2"/>
  <c r="G173" i="2"/>
  <c r="D20" i="1" s="1"/>
  <c r="H20" i="1" s="1"/>
  <c r="G167" i="2"/>
  <c r="D18" i="1" s="1"/>
  <c r="G161" i="2"/>
  <c r="D17" i="1" s="1"/>
  <c r="G155" i="2"/>
  <c r="D16" i="1" s="1"/>
  <c r="H16" i="1" s="1"/>
  <c r="G137" i="2"/>
  <c r="D13" i="1" s="1"/>
  <c r="H13" i="1" s="1"/>
  <c r="C12" i="1"/>
  <c r="G81" i="2"/>
  <c r="D6" i="1" s="1"/>
  <c r="H155" i="2"/>
  <c r="H173" i="2"/>
  <c r="H81" i="2" l="1"/>
  <c r="E14" i="1"/>
  <c r="E23" i="1"/>
  <c r="I23" i="1" s="1"/>
  <c r="E5" i="1"/>
  <c r="E15" i="1"/>
  <c r="H131" i="2"/>
  <c r="H116" i="2"/>
  <c r="E8" i="1"/>
  <c r="H94" i="2"/>
  <c r="H88" i="2"/>
  <c r="E7" i="1"/>
  <c r="E12" i="1"/>
  <c r="H74" i="2"/>
  <c r="H167" i="2"/>
  <c r="E18" i="1"/>
  <c r="H143" i="2"/>
  <c r="H110" i="2"/>
  <c r="E19" i="1"/>
  <c r="E10" i="1"/>
  <c r="H149" i="2"/>
  <c r="H105" i="2"/>
  <c r="E21" i="1"/>
  <c r="I21" i="1" s="1"/>
  <c r="H21" i="1"/>
  <c r="E17" i="1"/>
  <c r="E11" i="1"/>
  <c r="E6" i="1"/>
  <c r="G16" i="1"/>
  <c r="E16" i="1"/>
  <c r="I16" i="1" s="1"/>
  <c r="E22" i="1"/>
  <c r="I22" i="1" s="1"/>
  <c r="H22" i="1"/>
  <c r="E13" i="1"/>
  <c r="I13" i="1" s="1"/>
  <c r="E20" i="1"/>
  <c r="I20" i="1" s="1"/>
  <c r="G20" i="1"/>
  <c r="H23" i="1"/>
  <c r="G105" i="2"/>
  <c r="C9" i="1"/>
  <c r="C24" i="1" l="1"/>
  <c r="G8" i="1" l="1"/>
  <c r="G10" i="1"/>
  <c r="G5" i="1"/>
  <c r="G7" i="1"/>
  <c r="G14" i="1"/>
  <c r="G19" i="1"/>
  <c r="G11" i="1"/>
  <c r="G17" i="1"/>
  <c r="G15" i="1"/>
  <c r="G6" i="1"/>
  <c r="G18" i="1"/>
  <c r="G12" i="1"/>
  <c r="G9" i="1"/>
  <c r="G24" i="1" l="1"/>
  <c r="D9" i="1"/>
  <c r="E9" i="1" s="1"/>
  <c r="E24" i="1" l="1"/>
  <c r="D24" i="1"/>
  <c r="H12" i="1" l="1"/>
  <c r="H6" i="1"/>
  <c r="H17" i="1"/>
  <c r="H10" i="1"/>
  <c r="H15" i="1"/>
  <c r="H19" i="1"/>
  <c r="H14" i="1"/>
  <c r="H7" i="1"/>
  <c r="H18" i="1"/>
  <c r="H5" i="1"/>
  <c r="H8" i="1"/>
  <c r="H11" i="1"/>
  <c r="H9" i="1"/>
  <c r="I17" i="1"/>
  <c r="I14" i="1"/>
  <c r="I7" i="1"/>
  <c r="I10" i="1"/>
  <c r="I15" i="1"/>
  <c r="I11" i="1"/>
  <c r="I6" i="1"/>
  <c r="I8" i="1"/>
  <c r="I12" i="1"/>
  <c r="I18" i="1"/>
  <c r="I19" i="1"/>
  <c r="I5" i="1"/>
  <c r="I9" i="1"/>
  <c r="H24" i="1" l="1"/>
  <c r="I24" i="1"/>
</calcChain>
</file>

<file path=xl/sharedStrings.xml><?xml version="1.0" encoding="utf-8"?>
<sst xmlns="http://schemas.openxmlformats.org/spreadsheetml/2006/main" count="573" uniqueCount="203">
  <si>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</si>
  <si>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</si>
  <si>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</si>
  <si>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</si>
  <si>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</si>
  <si>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</si>
  <si>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</si>
  <si>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</si>
  <si>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</si>
  <si>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</si>
  <si>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</si>
  <si>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</si>
  <si>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</si>
  <si>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</si>
  <si>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</si>
  <si>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</si>
  <si>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</si>
  <si>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</si>
  <si>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</si>
  <si>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</si>
  <si>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</si>
  <si>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</si>
  <si>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</si>
  <si>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</si>
  <si>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</si>
  <si>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</si>
  <si>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</si>
  <si>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</si>
  <si>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</si>
  <si>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</si>
  <si>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</si>
  <si>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</si>
  <si>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</si>
  <si>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</si>
  <si>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</si>
  <si>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</si>
  <si>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</si>
  <si>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</si>
  <si>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</si>
  <si>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</si>
  <si>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</si>
  <si>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</si>
  <si>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</si>
  <si>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</si>
  <si>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</si>
  <si>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</si>
  <si>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</si>
  <si>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</si>
  <si>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</si>
  <si>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</si>
  <si>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2.a.iii.</t>
  </si>
  <si>
    <t>2.b.iii.</t>
  </si>
  <si>
    <t>2.b.iv.</t>
  </si>
  <si>
    <t>3.a.i.</t>
  </si>
  <si>
    <t>3.b.i.</t>
  </si>
  <si>
    <t>3.d.ii.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</si>
  <si>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</si>
  <si>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</si>
  <si>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</si>
  <si>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</si>
  <si>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</si>
  <si>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</si>
  <si>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</si>
  <si>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Emergency Departments with Care Triage</t>
  </si>
  <si>
    <t>Uncategorized</t>
  </si>
  <si>
    <t>No</t>
  </si>
  <si>
    <t>Yes</t>
  </si>
  <si>
    <t>All Other:: Practitioner - Non-Primary Care Provider (PCP)</t>
  </si>
  <si>
    <t>Practitioner - Non-Primary Care Provider (PCP)</t>
  </si>
  <si>
    <t>All Other:: Practitioner - Primary Care Provider (PCP)</t>
  </si>
  <si>
    <t>Mental Health:: Practitioner - Non-Primary Care Provider (PCP)</t>
  </si>
  <si>
    <t>CBO</t>
  </si>
  <si>
    <t>All Other:: Nursing Home</t>
  </si>
  <si>
    <t>ANWAR ARSHAD MR.</t>
  </si>
  <si>
    <t>All Other:: Mental Health</t>
  </si>
  <si>
    <t>All Other:: Clinic</t>
  </si>
  <si>
    <t>FIRST MEDCARE, INC.</t>
  </si>
  <si>
    <t>AGBIM GABRIEL DR.</t>
  </si>
  <si>
    <t>All Other:: Substance Abuse</t>
  </si>
  <si>
    <t>WAHID ABDUL</t>
  </si>
  <si>
    <t>ALWANI ABDULLA DR.</t>
  </si>
  <si>
    <t>SABOOR INAMULHAQUE DR.</t>
  </si>
  <si>
    <t>AMIN HOSSAM</t>
  </si>
  <si>
    <t>MURACA GLENN DR.</t>
  </si>
  <si>
    <t>INTERFAITH MEDICAL CENTER</t>
  </si>
  <si>
    <t>All Other:: Case Management / Health Home:: Clinic</t>
  </si>
  <si>
    <t>All Other:: Clinic:: Mental Health:: Substance Abuse</t>
  </si>
  <si>
    <t>BRIGHTPOINT HEALTH</t>
  </si>
  <si>
    <t>GAY MEN'S HEALTH CRISIS, INC.</t>
  </si>
  <si>
    <t>CAMBA</t>
  </si>
  <si>
    <t>CATHOLIC CHARITIES NEIGHBORHOOD SERVICES, INC.</t>
  </si>
  <si>
    <t>All Other:: Clinic:: Substance Abuse</t>
  </si>
  <si>
    <t>HOUSING WORKS HEALTH SERVICES III INC</t>
  </si>
  <si>
    <t>Case Management / Health Home:: Mental Health</t>
  </si>
  <si>
    <t>ALVARADO GEORGE</t>
  </si>
  <si>
    <t>All Other:: Clinic:: Hospital:: Mental Health:: Substance Abuse</t>
  </si>
  <si>
    <t>MAIMONIDES MEDICAL CENTER</t>
  </si>
  <si>
    <t>MOCOMBE LUCIEN DR.</t>
  </si>
  <si>
    <t>BENCHABBAT ALBERT DR.</t>
  </si>
  <si>
    <t>JEWISH BOARD OF FAMILY AND CHILDREN'S SERVICES, INC</t>
  </si>
  <si>
    <t>LEIBOWITZ JONATHAN DR.</t>
  </si>
  <si>
    <t>KINGSBROOK JEWISH MEDICAL CENTER</t>
  </si>
  <si>
    <t>All Other:: Clinic:: Hospital:: Mental Health:: Pharmacy</t>
  </si>
  <si>
    <t>FARACI NICK DR.</t>
  </si>
  <si>
    <t>IZRAILOV ARKADIY DR.</t>
  </si>
  <si>
    <t>PEARLMAN GARY DR.</t>
  </si>
  <si>
    <t>OHEL CHILDREN'S HOME &amp; FAMILY SERVICES</t>
  </si>
  <si>
    <t>GRACE FAMILY MEDICAL PRACTICE</t>
  </si>
  <si>
    <t>HIRSCHHORN PHILIP DR.</t>
  </si>
  <si>
    <t>FASOLYA MAYYA MS.</t>
  </si>
  <si>
    <t>OSBORNE TREATMENT SERVICES</t>
  </si>
  <si>
    <t>BRIDGING ACCESS TO CARE, INC.</t>
  </si>
  <si>
    <t>CHOWDHURY ASM</t>
  </si>
  <si>
    <t>KAISER CRAIG</t>
  </si>
  <si>
    <t>BEITYAKOV MORDECHAI</t>
  </si>
  <si>
    <t>NATIONAL ASSOCIATION ON DRUG ABUSE PROBLEMS, INC.</t>
  </si>
  <si>
    <t>BELAMY JACQUELIN</t>
  </si>
  <si>
    <t>YADEGAR JAVID</t>
  </si>
  <si>
    <t>RAJARAM MADHU</t>
  </si>
  <si>
    <t>MOSKOWITZ GEORGE</t>
  </si>
  <si>
    <t>DICK JEFFREY DR.</t>
  </si>
  <si>
    <t>COMMUNITY ACCESS, INC.</t>
  </si>
  <si>
    <t>HOUSING WORKS INC AI</t>
  </si>
  <si>
    <t>MILOS JOVAN DR.</t>
  </si>
  <si>
    <t>PSCH. INC</t>
  </si>
  <si>
    <t>ORAFIDIYA ADEBOLA DR.</t>
  </si>
  <si>
    <t>THE RESOURCE TRAINING CENTER</t>
  </si>
  <si>
    <t>METROPOLITAN JEWISH HOME CARE INC.</t>
  </si>
  <si>
    <t>RAMMAH TAREK DR.</t>
  </si>
  <si>
    <t>WYCKOFF HEIGHTS MEDICAL CENTER</t>
  </si>
  <si>
    <t>All Other:: Clinic:: Hospital</t>
  </si>
  <si>
    <t>All Other:: Case Management / Health Home:: Clinic:: Hospital:: Mental Health:: Pharmacy</t>
  </si>
  <si>
    <t>VILLAGE CENTER FOR CARE</t>
  </si>
  <si>
    <t>NEW YORK COMMUNITY HOSPITAL OF BROOKLYN INC</t>
  </si>
  <si>
    <t>VISITING NURSE SERVICE OF NEW YORK HOME CARE II</t>
  </si>
  <si>
    <t>BE WELL PRIMARY HEALTH CARE CENTER, LLC</t>
  </si>
  <si>
    <t>OVSHAEV SAMIRA DR.</t>
  </si>
  <si>
    <t>STIMLER PAMELA DR.</t>
  </si>
  <si>
    <t>BRIDGE BACK TO LIFE CENTER, INC.</t>
  </si>
  <si>
    <t>KHAN ZABER DR.</t>
  </si>
  <si>
    <t>ALERTE MARC DR.</t>
  </si>
  <si>
    <t>ST MARY'S HOSPITAL FOR CHILDREN</t>
  </si>
  <si>
    <t>All Other:: Case Management / Health Home:: Mental Health:: Substance Abuse</t>
  </si>
  <si>
    <t>PARENT CARE HOME CARE, LLC</t>
  </si>
  <si>
    <t>CHINESE AMERICAN IPA, INC.</t>
  </si>
  <si>
    <t>NIE GUO</t>
  </si>
  <si>
    <t>PENG JINPENG</t>
  </si>
  <si>
    <t>PEOPLE CARE INCORPORATED</t>
  </si>
  <si>
    <t>SUS MENTAL HEALTH PROGRAMS, INC.</t>
  </si>
  <si>
    <t>HIGHER GROUND IPA</t>
  </si>
  <si>
    <t>VILNITS ANATOLIY DR.</t>
  </si>
  <si>
    <t>TAN SHAO YUE</t>
  </si>
  <si>
    <t>WANG WEI</t>
  </si>
  <si>
    <t>WANG ZHAO</t>
  </si>
  <si>
    <t>WU LIH LIH</t>
  </si>
  <si>
    <t>YANG LIMING DR.</t>
  </si>
  <si>
    <t>YE HONG</t>
  </si>
  <si>
    <t>BEDFORD MEDICAL FAMILY HEALTH CENTER</t>
  </si>
  <si>
    <t>BEDFORD STUYVESANT FAMILY HEALTH CENTER, INC.</t>
  </si>
  <si>
    <t>BROWNSVILLE COMMUNITY DEVELOPMENT CORPORATION</t>
  </si>
  <si>
    <t>All Other:: Clinic:: Practitioner - Primary Care Provider (PCP)</t>
  </si>
  <si>
    <t>BROOKLYN PLAZA MEDICAL CENTER, INC.</t>
  </si>
  <si>
    <t>ST.CHRISTOPHER'S INN</t>
  </si>
  <si>
    <t>COMMUNITY HEALTH INITIATIVES, INC.</t>
  </si>
  <si>
    <t>HUSSAINI SYED</t>
  </si>
  <si>
    <t>HUSSAINI SYED DR.</t>
  </si>
  <si>
    <t>ATLANTIS OPERATING LLC</t>
  </si>
  <si>
    <t>TSEYKO OLGA DR.</t>
  </si>
  <si>
    <t>SPIVAK SVETLANA DR.</t>
  </si>
  <si>
    <t>EVERGREEN FAMILY MEDICAL SERVICES,P.C.</t>
  </si>
  <si>
    <t>CHANG JONATHAN</t>
  </si>
  <si>
    <t>CHEN GARY DR.</t>
  </si>
  <si>
    <t>CHENG YE CINDY</t>
  </si>
  <si>
    <t>FENG HONGSHU</t>
  </si>
  <si>
    <t>GONG LIN DR.</t>
  </si>
  <si>
    <t>HSUIH CHUN HUNG DR.</t>
  </si>
  <si>
    <t>GEO MEDICAL CARE P.C.</t>
  </si>
  <si>
    <t>GRAHAM WINDHAM</t>
  </si>
  <si>
    <t>POLAVARAPU HARI</t>
  </si>
  <si>
    <t>HAYM SALOMON HOME FOR THE AGED LLC</t>
  </si>
  <si>
    <t>HU ANDY DR.</t>
  </si>
  <si>
    <t>LAM CONNIE</t>
  </si>
  <si>
    <t>LEE YICK</t>
  </si>
  <si>
    <t>LU BING DR.</t>
  </si>
  <si>
    <t>MENG GANG DR.</t>
  </si>
  <si>
    <t>DIAMOND MEDICAL ASSOCIATES PC</t>
  </si>
  <si>
    <t>TAN KATHY DR.</t>
  </si>
  <si>
    <t>FRANCISQUE-ST VICTOR ROSEMARIE DR.</t>
  </si>
  <si>
    <t>STAR MEDICAL OFFICES P.C.</t>
  </si>
  <si>
    <t>VENTURE HOUSE</t>
  </si>
  <si>
    <t>BEGUN JAY DR.</t>
  </si>
  <si>
    <t>NEW GENERATION MEDICAL P.C</t>
  </si>
  <si>
    <t>RIMMA GELBERT MEDICAL PC</t>
  </si>
  <si>
    <t>All Other:: Case Management / Health Home:: Hospice:: Mental Health:: Substance Abuse</t>
  </si>
  <si>
    <t>AGEWELL NEW YORK, LLC</t>
  </si>
  <si>
    <t>DY3, Q2 Funds Flow  Update</t>
  </si>
  <si>
    <t>Quarterly Funds Flow Update - DY3, Q2</t>
  </si>
  <si>
    <t>PPS Funds Flow Summary by Partner Type - DY3, Q2 (IPP Module 1.4 and Module 1.10)</t>
  </si>
  <si>
    <t>Quarterly Funds Flow Updates - DY3, Q2</t>
  </si>
  <si>
    <t>A.I.R. NYC (A.I.R. BROOKLYN)</t>
  </si>
  <si>
    <t/>
  </si>
  <si>
    <t>Hospital - Inpatient/ED*</t>
  </si>
  <si>
    <t>*CCB Budget allocated 5% of available funds in DY2 and 15% in DY3 for Revenue Loss, however DY3, Q2 was the first quarter in which Revenue Loss payments were released.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</si>
</sst>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1" xfId="3" applyNumberFormat="1" applyFont="1" applyBorder="1"/>
    <xf numFmtId="164" fontId="0" fillId="0" borderId="0" xfId="3" applyNumberFormat="1" applyFont="1"/>
    <xf numFmtId="49" fontId="0" fillId="0" borderId="1" xfId="0" applyNumberFormat="1" applyBorder="1" applyAlignment="1"/>
    <xf numFmtId="43" fontId="0" fillId="0" borderId="1" xfId="3" applyFont="1" applyFill="1" applyBorder="1" applyAlignment="1">
      <alignment horizontal="right" wrapText="1"/>
    </xf>
    <xf numFmtId="165" fontId="0" fillId="0" borderId="1" xfId="0" applyNumberFormat="1" applyBorder="1"/>
    <xf numFmtId="165" fontId="0" fillId="0" borderId="1" xfId="3" applyNumberFormat="1" applyFont="1" applyBorder="1"/>
    <xf numFmtId="43" fontId="0" fillId="0" borderId="1" xfId="3" applyFont="1" applyBorder="1"/>
    <xf numFmtId="0" fontId="0" fillId="0" borderId="1" xfId="0" applyNumberFormat="1" applyFill="1" applyBorder="1"/>
    <xf numFmtId="0" fontId="0" fillId="0" borderId="0" xfId="0" applyFill="1"/>
    <xf numFmtId="44" fontId="0" fillId="3" borderId="1" xfId="1" applyNumberFormat="1" applyFont="1" applyFill="1" applyBorder="1"/>
    <xf numFmtId="44" fontId="4" fillId="0" borderId="0" xfId="0" applyNumberFormat="1" applyFont="1"/>
    <xf numFmtId="0" fontId="0" fillId="0" borderId="0" xfId="0" applyAlignment="1">
      <alignment horizontal="right"/>
    </xf>
    <xf numFmtId="164" fontId="0" fillId="0" borderId="0" xfId="3" applyNumberFormat="1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2" xfId="0" applyNumberFormat="1" applyBorder="1"/>
    <xf numFmtId="0" fontId="0" fillId="3" borderId="2" xfId="0" applyFill="1" applyBorder="1"/>
    <xf numFmtId="0" fontId="0" fillId="0" borderId="2" xfId="0" applyFill="1" applyBorder="1"/>
    <xf numFmtId="44" fontId="0" fillId="3" borderId="4" xfId="1" applyFont="1" applyFill="1" applyBorder="1"/>
    <xf numFmtId="165" fontId="0" fillId="0" borderId="4" xfId="0" applyNumberFormat="1" applyBorder="1"/>
    <xf numFmtId="0" fontId="0" fillId="0" borderId="4" xfId="0" applyBorder="1"/>
    <xf numFmtId="165" fontId="0" fillId="0" borderId="4" xfId="3" applyNumberFormat="1" applyFont="1" applyBorder="1"/>
    <xf numFmtId="43" fontId="0" fillId="0" borderId="4" xfId="3" applyFont="1" applyFill="1" applyBorder="1" applyAlignment="1">
      <alignment horizontal="right" wrapText="1"/>
    </xf>
    <xf numFmtId="44" fontId="0" fillId="3" borderId="4" xfId="1" applyNumberFormat="1" applyFont="1" applyFill="1" applyBorder="1"/>
    <xf numFmtId="0" fontId="0" fillId="0" borderId="11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weber\Desktop\PAOP%202017\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tructions"/>
      <sheetName val="2nd Tier Funds Flow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zoomScaleNormal="100" workbookViewId="0">
      <selection activeCell="A27" sqref="A27:E27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5.140625" bestFit="1" customWidth="1"/>
    <col min="6" max="6" width="1.28515625" customWidth="1"/>
    <col min="7" max="7" width="13.42578125" customWidth="1"/>
    <col min="8" max="8" width="14.28515625" bestFit="1" customWidth="1"/>
    <col min="9" max="9" width="13.42578125" customWidth="1"/>
  </cols>
  <sheetData>
    <row r="1" spans="1:9" x14ac:dyDescent="0.25">
      <c r="A1" s="1" t="s">
        <v>197</v>
      </c>
    </row>
    <row r="3" spans="1:9" x14ac:dyDescent="0.25">
      <c r="A3" s="50" t="s">
        <v>0</v>
      </c>
      <c r="B3" s="8"/>
      <c r="C3" s="49" t="s">
        <v>196</v>
      </c>
      <c r="D3" s="49"/>
      <c r="E3" s="49"/>
      <c r="F3" s="49"/>
      <c r="G3" s="49"/>
      <c r="H3" s="49"/>
      <c r="I3" s="49"/>
    </row>
    <row r="4" spans="1:9" ht="45" x14ac:dyDescent="0.25">
      <c r="A4" s="50"/>
      <c r="B4" s="8"/>
      <c r="C4" s="19" t="s">
        <v>1</v>
      </c>
      <c r="D4" s="19" t="s">
        <v>2</v>
      </c>
      <c r="E4" s="19" t="s">
        <v>3</v>
      </c>
      <c r="F4" s="8"/>
      <c r="G4" s="19" t="s">
        <v>4</v>
      </c>
      <c r="H4" s="19" t="s">
        <v>5</v>
      </c>
      <c r="I4" s="19" t="s">
        <v>6</v>
      </c>
    </row>
    <row r="5" spans="1:9" x14ac:dyDescent="0.25">
      <c r="A5" s="2" t="s">
        <v>7</v>
      </c>
      <c r="B5" s="8"/>
      <c r="C5" s="4">
        <f>'Funds Flow - Partner Detail'!F74</f>
        <v>421465.45500000002</v>
      </c>
      <c r="D5" s="4">
        <f>'Funds Flow - Partner Detail'!G74</f>
        <v>421465.45500000002</v>
      </c>
      <c r="E5" s="4">
        <f>C5+D5</f>
        <v>842930.91</v>
      </c>
      <c r="F5" s="8"/>
      <c r="G5" s="5">
        <f t="shared" ref="G5:G23" si="0">IF(C5&gt;0,C5/$C$24,0)</f>
        <v>4.0587356859723062E-2</v>
      </c>
      <c r="H5" s="5">
        <f t="shared" ref="H5:H23" si="1">IF(D5&gt;0,D5/$D$24,0)</f>
        <v>4.0587356859723062E-2</v>
      </c>
      <c r="I5" s="5">
        <f t="shared" ref="I5:I23" si="2">IF(E5&gt;0,E5/$E$24,0)</f>
        <v>4.0587356859723062E-2</v>
      </c>
    </row>
    <row r="6" spans="1:9" x14ac:dyDescent="0.25">
      <c r="A6" s="2" t="s">
        <v>8</v>
      </c>
      <c r="B6" s="8"/>
      <c r="C6" s="4">
        <f>'Funds Flow - Partner Detail'!F81</f>
        <v>2000</v>
      </c>
      <c r="D6" s="4">
        <f>'Funds Flow - Partner Detail'!G81</f>
        <v>2000</v>
      </c>
      <c r="E6" s="4">
        <f t="shared" ref="E6:E23" si="3">C6+D6</f>
        <v>4000</v>
      </c>
      <c r="F6" s="8"/>
      <c r="G6" s="5">
        <f t="shared" si="0"/>
        <v>1.9260110824372573E-4</v>
      </c>
      <c r="H6" s="5">
        <f t="shared" si="1"/>
        <v>1.9260110824372573E-4</v>
      </c>
      <c r="I6" s="5">
        <f t="shared" si="2"/>
        <v>1.9260110824372573E-4</v>
      </c>
    </row>
    <row r="7" spans="1:9" x14ac:dyDescent="0.25">
      <c r="A7" s="2" t="s">
        <v>201</v>
      </c>
      <c r="B7" s="8"/>
      <c r="C7" s="4">
        <f>'Funds Flow - Partner Detail'!F88</f>
        <v>7273556.455000001</v>
      </c>
      <c r="D7" s="4">
        <f>'Funds Flow - Partner Detail'!G88</f>
        <v>7273556.455000001</v>
      </c>
      <c r="E7" s="4">
        <f t="shared" si="3"/>
        <v>14547112.910000002</v>
      </c>
      <c r="F7" s="8"/>
      <c r="G7" s="5">
        <f t="shared" si="0"/>
        <v>0.70044751705315256</v>
      </c>
      <c r="H7" s="5">
        <f t="shared" si="1"/>
        <v>0.70044751705315256</v>
      </c>
      <c r="I7" s="5">
        <f t="shared" si="2"/>
        <v>0.70044751705315256</v>
      </c>
    </row>
    <row r="8" spans="1:9" x14ac:dyDescent="0.25">
      <c r="A8" s="2" t="s">
        <v>10</v>
      </c>
      <c r="B8" s="8"/>
      <c r="C8" s="4">
        <f>'Funds Flow - Partner Detail'!F94</f>
        <v>166869.09</v>
      </c>
      <c r="D8" s="4">
        <f>'Funds Flow - Partner Detail'!G94</f>
        <v>166869.09</v>
      </c>
      <c r="E8" s="4">
        <f t="shared" si="3"/>
        <v>333738.18</v>
      </c>
      <c r="F8" s="8"/>
      <c r="G8" s="5">
        <f t="shared" si="0"/>
        <v>1.6069585832811005E-2</v>
      </c>
      <c r="H8" s="5">
        <f t="shared" si="1"/>
        <v>1.6069585832811005E-2</v>
      </c>
      <c r="I8" s="5">
        <f t="shared" si="2"/>
        <v>1.6069585832811005E-2</v>
      </c>
    </row>
    <row r="9" spans="1:9" x14ac:dyDescent="0.25">
      <c r="A9" s="2" t="s">
        <v>11</v>
      </c>
      <c r="B9" s="8"/>
      <c r="C9" s="4">
        <f>'Funds Flow - Partner Detail'!F105</f>
        <v>295737.46999999997</v>
      </c>
      <c r="D9" s="4">
        <f>'Funds Flow - Partner Detail'!G105</f>
        <v>295737.46999999997</v>
      </c>
      <c r="E9" s="4">
        <f t="shared" si="3"/>
        <v>591474.93999999994</v>
      </c>
      <c r="F9" s="8"/>
      <c r="G9" s="5">
        <f t="shared" si="0"/>
        <v>2.8479682235597794E-2</v>
      </c>
      <c r="H9" s="5">
        <f t="shared" si="1"/>
        <v>2.8479682235597794E-2</v>
      </c>
      <c r="I9" s="5">
        <f t="shared" si="2"/>
        <v>2.8479682235597794E-2</v>
      </c>
    </row>
    <row r="10" spans="1:9" x14ac:dyDescent="0.25">
      <c r="A10" s="2" t="s">
        <v>12</v>
      </c>
      <c r="B10" s="8"/>
      <c r="C10" s="4">
        <f>'Funds Flow - Partner Detail'!F110</f>
        <v>11636</v>
      </c>
      <c r="D10" s="4">
        <f>'Funds Flow - Partner Detail'!G110</f>
        <v>11636</v>
      </c>
      <c r="E10" s="4">
        <f t="shared" si="3"/>
        <v>23272</v>
      </c>
      <c r="F10" s="8"/>
      <c r="G10" s="5">
        <f t="shared" si="0"/>
        <v>1.1205532477619963E-3</v>
      </c>
      <c r="H10" s="5">
        <f t="shared" si="1"/>
        <v>1.1205532477619963E-3</v>
      </c>
      <c r="I10" s="5">
        <f t="shared" si="2"/>
        <v>1.1205532477619963E-3</v>
      </c>
    </row>
    <row r="11" spans="1:9" x14ac:dyDescent="0.25">
      <c r="A11" s="2" t="s">
        <v>13</v>
      </c>
      <c r="B11" s="8"/>
      <c r="C11" s="4">
        <f>'Funds Flow - Partner Detail'!F116</f>
        <v>71937.5</v>
      </c>
      <c r="D11" s="4">
        <f>'Funds Flow - Partner Detail'!G116</f>
        <v>71937.5</v>
      </c>
      <c r="E11" s="4">
        <f t="shared" si="3"/>
        <v>143875</v>
      </c>
      <c r="F11" s="8"/>
      <c r="G11" s="5">
        <f t="shared" si="0"/>
        <v>6.9276211121415097E-3</v>
      </c>
      <c r="H11" s="5">
        <f t="shared" si="1"/>
        <v>6.9276211121415097E-3</v>
      </c>
      <c r="I11" s="5">
        <f t="shared" si="2"/>
        <v>6.9276211121415097E-3</v>
      </c>
    </row>
    <row r="12" spans="1:9" x14ac:dyDescent="0.25">
      <c r="A12" s="2" t="s">
        <v>14</v>
      </c>
      <c r="B12" s="8"/>
      <c r="C12" s="4">
        <f>'Funds Flow - Partner Detail'!F131</f>
        <v>429230.82500000001</v>
      </c>
      <c r="D12" s="4">
        <f>'Funds Flow - Partner Detail'!G131</f>
        <v>429230.82500000001</v>
      </c>
      <c r="E12" s="4">
        <f t="shared" si="3"/>
        <v>858461.65</v>
      </c>
      <c r="F12" s="8"/>
      <c r="G12" s="5">
        <f t="shared" si="0"/>
        <v>4.1335166293684347E-2</v>
      </c>
      <c r="H12" s="5">
        <f t="shared" si="1"/>
        <v>4.1335166293684347E-2</v>
      </c>
      <c r="I12" s="5">
        <f t="shared" si="2"/>
        <v>4.1335166293684347E-2</v>
      </c>
    </row>
    <row r="13" spans="1:9" x14ac:dyDescent="0.25">
      <c r="A13" s="2" t="s">
        <v>15</v>
      </c>
      <c r="B13" s="8"/>
      <c r="C13" s="4">
        <f>'Funds Flow - Partner Detail'!F137</f>
        <v>0</v>
      </c>
      <c r="D13" s="4">
        <f>'Funds Flow - Partner Detail'!G137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Detail'!F143</f>
        <v>33930.555</v>
      </c>
      <c r="D14" s="4">
        <f>'Funds Flow - Partner Detail'!G143</f>
        <v>33930.555</v>
      </c>
      <c r="E14" s="4">
        <f t="shared" si="3"/>
        <v>67861.11</v>
      </c>
      <c r="F14" s="8"/>
      <c r="G14" s="5">
        <f t="shared" si="0"/>
        <v>3.2675312481623446E-3</v>
      </c>
      <c r="H14" s="5">
        <f t="shared" si="1"/>
        <v>3.2675312481623446E-3</v>
      </c>
      <c r="I14" s="5">
        <f t="shared" si="2"/>
        <v>3.2675312481623446E-3</v>
      </c>
    </row>
    <row r="15" spans="1:9" x14ac:dyDescent="0.25">
      <c r="A15" s="2" t="s">
        <v>17</v>
      </c>
      <c r="B15" s="8"/>
      <c r="C15" s="4">
        <f>'Funds Flow - Partner Detail'!F149</f>
        <v>5000</v>
      </c>
      <c r="D15" s="4">
        <f>'Funds Flow - Partner Detail'!G149</f>
        <v>5000</v>
      </c>
      <c r="E15" s="4">
        <f t="shared" si="3"/>
        <v>10000</v>
      </c>
      <c r="F15" s="8"/>
      <c r="G15" s="5">
        <f t="shared" si="0"/>
        <v>4.8150277060931434E-4</v>
      </c>
      <c r="H15" s="5">
        <f t="shared" si="1"/>
        <v>4.8150277060931434E-4</v>
      </c>
      <c r="I15" s="5">
        <f t="shared" si="2"/>
        <v>4.8150277060931434E-4</v>
      </c>
    </row>
    <row r="16" spans="1:9" x14ac:dyDescent="0.25">
      <c r="A16" s="2" t="s">
        <v>18</v>
      </c>
      <c r="B16" s="8"/>
      <c r="C16" s="4">
        <f>'Funds Flow - Partner Detail'!F155</f>
        <v>0</v>
      </c>
      <c r="D16" s="4">
        <f>'Funds Flow - Partner Detail'!G155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8"/>
      <c r="C17" s="4">
        <f>'Funds Flow - Partner Detail'!F161</f>
        <v>75289.5</v>
      </c>
      <c r="D17" s="4">
        <f>'Funds Flow - Partner Detail'!G161</f>
        <v>75289.5</v>
      </c>
      <c r="E17" s="4">
        <f t="shared" si="3"/>
        <v>150579</v>
      </c>
      <c r="F17" s="8"/>
      <c r="G17" s="5">
        <f t="shared" si="0"/>
        <v>7.2504205695579941E-3</v>
      </c>
      <c r="H17" s="5">
        <f t="shared" si="1"/>
        <v>7.2504205695579941E-3</v>
      </c>
      <c r="I17" s="5">
        <f t="shared" si="2"/>
        <v>7.2504205695579941E-3</v>
      </c>
    </row>
    <row r="18" spans="1:9" x14ac:dyDescent="0.25">
      <c r="A18" s="2" t="s">
        <v>20</v>
      </c>
      <c r="B18" s="8"/>
      <c r="C18" s="4">
        <f>'Funds Flow - Partner Detail'!F167</f>
        <v>3000</v>
      </c>
      <c r="D18" s="4">
        <f>'Funds Flow - Partner Detail'!G167</f>
        <v>3000</v>
      </c>
      <c r="E18" s="4">
        <f t="shared" si="3"/>
        <v>6000</v>
      </c>
      <c r="F18" s="8"/>
      <c r="G18" s="5">
        <f t="shared" si="0"/>
        <v>2.8890166236558858E-4</v>
      </c>
      <c r="H18" s="5">
        <f t="shared" si="1"/>
        <v>2.8890166236558858E-4</v>
      </c>
      <c r="I18" s="5">
        <f t="shared" si="2"/>
        <v>2.8890166236558858E-4</v>
      </c>
    </row>
    <row r="19" spans="1:9" x14ac:dyDescent="0.25">
      <c r="A19" s="2" t="s">
        <v>21</v>
      </c>
      <c r="B19" s="8"/>
      <c r="C19" s="4">
        <v>1594503.3900000001</v>
      </c>
      <c r="D19" s="4">
        <v>1594503.3900000001</v>
      </c>
      <c r="E19" s="4">
        <f t="shared" si="3"/>
        <v>3189006.7800000003</v>
      </c>
      <c r="F19" s="8"/>
      <c r="G19" s="5">
        <f t="shared" si="0"/>
        <v>0.15355156000618883</v>
      </c>
      <c r="H19" s="5">
        <f t="shared" si="1"/>
        <v>0.15355156000618883</v>
      </c>
      <c r="I19" s="5">
        <f t="shared" si="2"/>
        <v>0.15355156000618883</v>
      </c>
    </row>
    <row r="20" spans="1:9" x14ac:dyDescent="0.25">
      <c r="A20" s="2" t="s">
        <v>22</v>
      </c>
      <c r="B20" s="8"/>
      <c r="C20" s="4">
        <f>'Funds Flow - Partner Detail'!F173</f>
        <v>0</v>
      </c>
      <c r="D20" s="4">
        <f>'Funds Flow - Partner Detail'!G173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Detail'!F179</f>
        <v>0</v>
      </c>
      <c r="D21" s="4">
        <f>'Funds Flow - Partner Detail'!G179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8"/>
      <c r="C22" s="4">
        <f>'Funds Flow - Partner Detail'!F185</f>
        <v>0</v>
      </c>
      <c r="D22" s="4">
        <f>'Funds Flow - Partner Detail'!G185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8"/>
      <c r="C23" s="4">
        <f>'Funds Flow - Partner Detail'!F191</f>
        <v>0</v>
      </c>
      <c r="D23" s="4">
        <f>'Funds Flow - Partner Detail'!G191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8"/>
      <c r="C24" s="6">
        <f>SUM(C5:C23)</f>
        <v>10384156.24</v>
      </c>
      <c r="D24" s="6">
        <f t="shared" ref="D24" si="5">SUM(D5:D23)</f>
        <v>10384156.24</v>
      </c>
      <c r="E24" s="6">
        <f>SUM(E5:E23)</f>
        <v>20768312.48</v>
      </c>
      <c r="F24" s="8"/>
      <c r="G24" s="7">
        <f>SUM(G5:G23)</f>
        <v>1.0000000000000002</v>
      </c>
      <c r="H24" s="7">
        <f t="shared" ref="H24:I24" si="6">SUM(H5:H23)</f>
        <v>1.0000000000000002</v>
      </c>
      <c r="I24" s="7">
        <f t="shared" si="6"/>
        <v>1.0000000000000002</v>
      </c>
    </row>
    <row r="26" spans="1:9" x14ac:dyDescent="0.25">
      <c r="G26" s="33"/>
      <c r="H26" s="32"/>
    </row>
    <row r="27" spans="1:9" ht="30" customHeight="1" x14ac:dyDescent="0.25">
      <c r="A27" s="51" t="s">
        <v>202</v>
      </c>
      <c r="B27" s="51"/>
      <c r="C27" s="51"/>
      <c r="D27" s="51"/>
      <c r="E27" s="51"/>
    </row>
    <row r="29" spans="1:9" x14ac:dyDescent="0.25">
      <c r="C29" s="21"/>
      <c r="D29" s="21"/>
      <c r="E29" s="21"/>
    </row>
    <row r="30" spans="1:9" x14ac:dyDescent="0.25">
      <c r="C30" s="21"/>
      <c r="D30" s="21"/>
      <c r="E30" s="21"/>
    </row>
  </sheetData>
  <mergeCells count="3">
    <mergeCell ref="C3:I3"/>
    <mergeCell ref="A3:A4"/>
    <mergeCell ref="A27:E27"/>
  </mergeCells>
  <pageMargins left="0.7" right="0.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3"/>
  <sheetViews>
    <sheetView zoomScale="95" zoomScaleNormal="95" zoomScaleSheetLayoutView="90" workbookViewId="0">
      <pane xSplit="1" ySplit="4" topLeftCell="B189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11.42578125" customWidth="1"/>
    <col min="2" max="2" width="80.7109375" bestFit="1" customWidth="1"/>
    <col min="3" max="3" width="13.42578125" customWidth="1"/>
    <col min="4" max="4" width="57.7109375" bestFit="1" customWidth="1"/>
    <col min="5" max="5" width="1.28515625" style="35" customWidth="1"/>
    <col min="6" max="7" width="15" customWidth="1"/>
    <col min="8" max="8" width="15.7109375" bestFit="1" customWidth="1"/>
  </cols>
  <sheetData>
    <row r="1" spans="1:8" x14ac:dyDescent="0.25">
      <c r="A1" s="1" t="s">
        <v>25</v>
      </c>
    </row>
    <row r="3" spans="1:8" x14ac:dyDescent="0.25">
      <c r="A3" s="2"/>
      <c r="B3" s="54"/>
      <c r="C3" s="54"/>
      <c r="D3" s="55"/>
      <c r="E3" s="48"/>
      <c r="F3" s="52" t="s">
        <v>198</v>
      </c>
      <c r="G3" s="52"/>
      <c r="H3" s="52"/>
    </row>
    <row r="4" spans="1:8" ht="45" x14ac:dyDescent="0.25">
      <c r="A4" s="19"/>
      <c r="B4" s="19" t="s">
        <v>28</v>
      </c>
      <c r="C4" s="19" t="s">
        <v>29</v>
      </c>
      <c r="D4" s="37" t="s">
        <v>30</v>
      </c>
      <c r="E4" s="2"/>
      <c r="F4" s="36" t="s">
        <v>1</v>
      </c>
      <c r="G4" s="36" t="s">
        <v>2</v>
      </c>
      <c r="H4" s="36" t="s">
        <v>3</v>
      </c>
    </row>
    <row r="5" spans="1:8" x14ac:dyDescent="0.25">
      <c r="A5" s="53" t="s">
        <v>7</v>
      </c>
      <c r="B5" s="10" t="s">
        <v>192</v>
      </c>
      <c r="C5" s="10" t="s">
        <v>65</v>
      </c>
      <c r="D5" s="39" t="s">
        <v>62</v>
      </c>
      <c r="E5" s="2"/>
      <c r="F5" s="4">
        <v>1950</v>
      </c>
      <c r="G5" s="4">
        <v>1950</v>
      </c>
      <c r="H5" s="4">
        <v>3900</v>
      </c>
    </row>
    <row r="6" spans="1:8" x14ac:dyDescent="0.25">
      <c r="A6" s="53"/>
      <c r="B6" s="10" t="s">
        <v>107</v>
      </c>
      <c r="C6" s="10" t="s">
        <v>65</v>
      </c>
      <c r="D6" s="39" t="s">
        <v>69</v>
      </c>
      <c r="E6" s="2"/>
      <c r="F6" s="4">
        <v>1805</v>
      </c>
      <c r="G6" s="4">
        <v>1805</v>
      </c>
      <c r="H6" s="4">
        <v>3610</v>
      </c>
    </row>
    <row r="7" spans="1:8" x14ac:dyDescent="0.25">
      <c r="A7" s="53"/>
      <c r="B7" s="10" t="s">
        <v>77</v>
      </c>
      <c r="C7" s="10" t="s">
        <v>66</v>
      </c>
      <c r="D7" s="39" t="s">
        <v>69</v>
      </c>
      <c r="E7" s="2"/>
      <c r="F7" s="4">
        <v>13350.2</v>
      </c>
      <c r="G7" s="4">
        <v>13350.2</v>
      </c>
      <c r="H7" s="4">
        <v>26700.400000000001</v>
      </c>
    </row>
    <row r="8" spans="1:8" x14ac:dyDescent="0.25">
      <c r="A8" s="53"/>
      <c r="B8" s="10" t="s">
        <v>174</v>
      </c>
      <c r="C8" s="10" t="s">
        <v>66</v>
      </c>
      <c r="D8" s="39" t="s">
        <v>69</v>
      </c>
      <c r="E8" s="2"/>
      <c r="F8" s="4">
        <v>8009.75</v>
      </c>
      <c r="G8" s="4">
        <v>8009.75</v>
      </c>
      <c r="H8" s="4">
        <v>16019.5</v>
      </c>
    </row>
    <row r="9" spans="1:8" x14ac:dyDescent="0.25">
      <c r="A9" s="53"/>
      <c r="B9" s="10" t="s">
        <v>153</v>
      </c>
      <c r="C9" s="10" t="s">
        <v>66</v>
      </c>
      <c r="D9" s="39" t="s">
        <v>69</v>
      </c>
      <c r="E9" s="2"/>
      <c r="F9" s="4">
        <v>4197</v>
      </c>
      <c r="G9" s="4">
        <v>4197</v>
      </c>
      <c r="H9" s="4">
        <v>8394</v>
      </c>
    </row>
    <row r="10" spans="1:8" x14ac:dyDescent="0.25">
      <c r="A10" s="53"/>
      <c r="B10" s="10" t="s">
        <v>175</v>
      </c>
      <c r="C10" s="10" t="s">
        <v>66</v>
      </c>
      <c r="D10" s="39" t="s">
        <v>69</v>
      </c>
      <c r="E10" s="2"/>
      <c r="F10" s="4">
        <v>2252.25</v>
      </c>
      <c r="G10" s="4">
        <v>2252.25</v>
      </c>
      <c r="H10" s="4">
        <v>4504.5</v>
      </c>
    </row>
    <row r="11" spans="1:8" x14ac:dyDescent="0.25">
      <c r="A11" s="53"/>
      <c r="B11" s="10" t="s">
        <v>170</v>
      </c>
      <c r="C11" s="10" t="s">
        <v>66</v>
      </c>
      <c r="D11" s="39" t="s">
        <v>69</v>
      </c>
      <c r="E11" s="2"/>
      <c r="F11" s="4">
        <v>5696.25</v>
      </c>
      <c r="G11" s="4">
        <v>5696.25</v>
      </c>
      <c r="H11" s="4">
        <v>11392.5</v>
      </c>
    </row>
    <row r="12" spans="1:8" x14ac:dyDescent="0.25">
      <c r="A12" s="53"/>
      <c r="B12" s="10" t="s">
        <v>172</v>
      </c>
      <c r="C12" s="10" t="s">
        <v>66</v>
      </c>
      <c r="D12" s="39" t="s">
        <v>69</v>
      </c>
      <c r="E12" s="2"/>
      <c r="F12" s="4">
        <v>8359.5</v>
      </c>
      <c r="G12" s="4">
        <v>8359.5</v>
      </c>
      <c r="H12" s="4">
        <v>16719</v>
      </c>
    </row>
    <row r="13" spans="1:8" x14ac:dyDescent="0.25">
      <c r="A13" s="53"/>
      <c r="B13" s="10" t="s">
        <v>150</v>
      </c>
      <c r="C13" s="10" t="s">
        <v>66</v>
      </c>
      <c r="D13" s="39" t="s">
        <v>69</v>
      </c>
      <c r="E13" s="2"/>
      <c r="F13" s="4">
        <v>15336</v>
      </c>
      <c r="G13" s="4">
        <v>15336</v>
      </c>
      <c r="H13" s="4">
        <v>30672</v>
      </c>
    </row>
    <row r="14" spans="1:8" x14ac:dyDescent="0.25">
      <c r="A14" s="53"/>
      <c r="B14" s="10" t="s">
        <v>119</v>
      </c>
      <c r="C14" s="10" t="s">
        <v>66</v>
      </c>
      <c r="D14" s="39" t="s">
        <v>69</v>
      </c>
      <c r="E14" s="2"/>
      <c r="F14" s="4">
        <v>1827</v>
      </c>
      <c r="G14" s="4">
        <v>1827</v>
      </c>
      <c r="H14" s="4">
        <v>3654</v>
      </c>
    </row>
    <row r="15" spans="1:8" x14ac:dyDescent="0.25">
      <c r="A15" s="53"/>
      <c r="B15" s="10" t="s">
        <v>73</v>
      </c>
      <c r="C15" s="10" t="s">
        <v>66</v>
      </c>
      <c r="D15" s="39" t="s">
        <v>69</v>
      </c>
      <c r="E15" s="2"/>
      <c r="F15" s="4">
        <v>12095</v>
      </c>
      <c r="G15" s="4">
        <v>12095</v>
      </c>
      <c r="H15" s="4">
        <v>24190</v>
      </c>
    </row>
    <row r="16" spans="1:8" x14ac:dyDescent="0.25">
      <c r="A16" s="53"/>
      <c r="B16" s="10" t="s">
        <v>181</v>
      </c>
      <c r="C16" s="10" t="s">
        <v>66</v>
      </c>
      <c r="D16" s="39" t="s">
        <v>69</v>
      </c>
      <c r="E16" s="2"/>
      <c r="F16" s="4">
        <v>2407.1999999999998</v>
      </c>
      <c r="G16" s="4">
        <v>2407.1999999999998</v>
      </c>
      <c r="H16" s="4">
        <v>4814.3999999999996</v>
      </c>
    </row>
    <row r="17" spans="1:8" x14ac:dyDescent="0.25">
      <c r="A17" s="53"/>
      <c r="B17" s="10" t="s">
        <v>173</v>
      </c>
      <c r="C17" s="10" t="s">
        <v>66</v>
      </c>
      <c r="D17" s="39" t="s">
        <v>69</v>
      </c>
      <c r="E17" s="2"/>
      <c r="F17" s="4">
        <v>626.35</v>
      </c>
      <c r="G17" s="4">
        <v>626.35</v>
      </c>
      <c r="H17" s="4">
        <v>1252.7</v>
      </c>
    </row>
    <row r="18" spans="1:8" x14ac:dyDescent="0.25">
      <c r="A18" s="53"/>
      <c r="B18" s="10" t="s">
        <v>103</v>
      </c>
      <c r="C18" s="10" t="s">
        <v>66</v>
      </c>
      <c r="D18" s="39" t="s">
        <v>69</v>
      </c>
      <c r="E18" s="2"/>
      <c r="F18" s="4">
        <v>1939.9</v>
      </c>
      <c r="G18" s="4">
        <v>1939.9</v>
      </c>
      <c r="H18" s="4">
        <v>3879.8</v>
      </c>
    </row>
    <row r="19" spans="1:8" x14ac:dyDescent="0.25">
      <c r="A19" s="53"/>
      <c r="B19" s="10" t="s">
        <v>97</v>
      </c>
      <c r="C19" s="10" t="s">
        <v>66</v>
      </c>
      <c r="D19" s="39" t="s">
        <v>69</v>
      </c>
      <c r="E19" s="2"/>
      <c r="F19" s="4">
        <v>5041.5</v>
      </c>
      <c r="G19" s="4">
        <v>5041.5</v>
      </c>
      <c r="H19" s="4">
        <v>10083</v>
      </c>
    </row>
    <row r="20" spans="1:8" x14ac:dyDescent="0.25">
      <c r="A20" s="53"/>
      <c r="B20" s="10" t="s">
        <v>183</v>
      </c>
      <c r="C20" s="10" t="s">
        <v>66</v>
      </c>
      <c r="D20" s="39" t="s">
        <v>69</v>
      </c>
      <c r="E20" s="2"/>
      <c r="F20" s="4">
        <v>5349</v>
      </c>
      <c r="G20" s="4">
        <v>5349</v>
      </c>
      <c r="H20" s="4">
        <v>10698</v>
      </c>
    </row>
    <row r="21" spans="1:8" x14ac:dyDescent="0.25">
      <c r="A21" s="53"/>
      <c r="B21" s="10" t="s">
        <v>187</v>
      </c>
      <c r="C21" s="10" t="s">
        <v>66</v>
      </c>
      <c r="D21" s="39" t="s">
        <v>69</v>
      </c>
      <c r="E21" s="2"/>
      <c r="F21" s="4">
        <v>40</v>
      </c>
      <c r="G21" s="4">
        <v>40</v>
      </c>
      <c r="H21" s="4">
        <v>80</v>
      </c>
    </row>
    <row r="22" spans="1:8" x14ac:dyDescent="0.25">
      <c r="A22" s="53"/>
      <c r="B22" s="10" t="s">
        <v>80</v>
      </c>
      <c r="C22" s="10" t="s">
        <v>66</v>
      </c>
      <c r="D22" s="39" t="s">
        <v>69</v>
      </c>
      <c r="E22" s="2"/>
      <c r="F22" s="4">
        <v>2848</v>
      </c>
      <c r="G22" s="4">
        <v>2848</v>
      </c>
      <c r="H22" s="4">
        <v>5696</v>
      </c>
    </row>
    <row r="23" spans="1:8" x14ac:dyDescent="0.25">
      <c r="A23" s="53"/>
      <c r="B23" s="10" t="s">
        <v>184</v>
      </c>
      <c r="C23" s="10" t="s">
        <v>66</v>
      </c>
      <c r="D23" s="39" t="s">
        <v>69</v>
      </c>
      <c r="E23" s="2"/>
      <c r="F23" s="4">
        <v>1746.58</v>
      </c>
      <c r="G23" s="4">
        <v>1746.58</v>
      </c>
      <c r="H23" s="4">
        <v>3493.16</v>
      </c>
    </row>
    <row r="24" spans="1:8" x14ac:dyDescent="0.25">
      <c r="A24" s="53"/>
      <c r="B24" s="10" t="s">
        <v>112</v>
      </c>
      <c r="C24" s="10" t="s">
        <v>66</v>
      </c>
      <c r="D24" s="39" t="s">
        <v>69</v>
      </c>
      <c r="E24" s="2"/>
      <c r="F24" s="4">
        <v>5927.0599999999995</v>
      </c>
      <c r="G24" s="4">
        <v>5927.0599999999995</v>
      </c>
      <c r="H24" s="4">
        <v>11854.119999999999</v>
      </c>
    </row>
    <row r="25" spans="1:8" x14ac:dyDescent="0.25">
      <c r="A25" s="53"/>
      <c r="B25" s="10" t="s">
        <v>123</v>
      </c>
      <c r="C25" s="10" t="s">
        <v>66</v>
      </c>
      <c r="D25" s="39" t="s">
        <v>69</v>
      </c>
      <c r="E25" s="2"/>
      <c r="F25" s="4">
        <v>6820</v>
      </c>
      <c r="G25" s="4">
        <v>6820</v>
      </c>
      <c r="H25" s="4">
        <v>13640</v>
      </c>
    </row>
    <row r="26" spans="1:8" x14ac:dyDescent="0.25">
      <c r="A26" s="53"/>
      <c r="B26" s="10" t="s">
        <v>137</v>
      </c>
      <c r="C26" s="10" t="s">
        <v>65</v>
      </c>
      <c r="D26" s="39" t="s">
        <v>69</v>
      </c>
      <c r="E26" s="2"/>
      <c r="F26" s="4">
        <v>40</v>
      </c>
      <c r="G26" s="4">
        <v>40</v>
      </c>
      <c r="H26" s="4">
        <v>80</v>
      </c>
    </row>
    <row r="27" spans="1:8" x14ac:dyDescent="0.25">
      <c r="A27" s="53"/>
      <c r="B27" s="10" t="s">
        <v>156</v>
      </c>
      <c r="C27" s="10" t="s">
        <v>66</v>
      </c>
      <c r="D27" s="39" t="s">
        <v>69</v>
      </c>
      <c r="E27" s="2"/>
      <c r="F27" s="4">
        <v>4661.25</v>
      </c>
      <c r="G27" s="4">
        <v>4661.25</v>
      </c>
      <c r="H27" s="4">
        <v>9322.5</v>
      </c>
    </row>
    <row r="28" spans="1:8" x14ac:dyDescent="0.25">
      <c r="A28" s="53"/>
      <c r="B28" s="10" t="s">
        <v>83</v>
      </c>
      <c r="C28" s="10" t="s">
        <v>66</v>
      </c>
      <c r="D28" s="39" t="s">
        <v>69</v>
      </c>
      <c r="E28" s="2"/>
      <c r="F28" s="4">
        <v>6720</v>
      </c>
      <c r="G28" s="4">
        <v>6720</v>
      </c>
      <c r="H28" s="4">
        <v>13440</v>
      </c>
    </row>
    <row r="29" spans="1:8" x14ac:dyDescent="0.25">
      <c r="A29" s="53"/>
      <c r="B29" s="10" t="s">
        <v>120</v>
      </c>
      <c r="C29" s="10" t="s">
        <v>66</v>
      </c>
      <c r="D29" s="39" t="s">
        <v>69</v>
      </c>
      <c r="E29" s="2"/>
      <c r="F29" s="4">
        <v>1000</v>
      </c>
      <c r="G29" s="4">
        <v>1000</v>
      </c>
      <c r="H29" s="4">
        <v>2000</v>
      </c>
    </row>
    <row r="30" spans="1:8" x14ac:dyDescent="0.25">
      <c r="A30" s="53"/>
      <c r="B30" s="10" t="s">
        <v>154</v>
      </c>
      <c r="C30" s="10" t="s">
        <v>66</v>
      </c>
      <c r="D30" s="39" t="s">
        <v>69</v>
      </c>
      <c r="E30" s="2"/>
      <c r="F30" s="4">
        <v>3268.25</v>
      </c>
      <c r="G30" s="4">
        <v>3268.25</v>
      </c>
      <c r="H30" s="4">
        <v>6536.5</v>
      </c>
    </row>
    <row r="31" spans="1:8" x14ac:dyDescent="0.25">
      <c r="A31" s="53"/>
      <c r="B31" s="10" t="s">
        <v>82</v>
      </c>
      <c r="C31" s="10" t="s">
        <v>65</v>
      </c>
      <c r="D31" s="39" t="s">
        <v>69</v>
      </c>
      <c r="E31" s="2"/>
      <c r="F31" s="4">
        <v>16010.5</v>
      </c>
      <c r="G31" s="4">
        <v>16010.5</v>
      </c>
      <c r="H31" s="4">
        <v>32021</v>
      </c>
    </row>
    <row r="32" spans="1:8" x14ac:dyDescent="0.25">
      <c r="A32" s="53"/>
      <c r="B32" s="10" t="s">
        <v>168</v>
      </c>
      <c r="C32" s="10" t="s">
        <v>66</v>
      </c>
      <c r="D32" s="39" t="s">
        <v>69</v>
      </c>
      <c r="E32" s="2"/>
      <c r="F32" s="4">
        <v>955.4</v>
      </c>
      <c r="G32" s="4">
        <v>955.4</v>
      </c>
      <c r="H32" s="4">
        <v>1910.8</v>
      </c>
    </row>
    <row r="33" spans="1:8" x14ac:dyDescent="0.25">
      <c r="A33" s="53"/>
      <c r="B33" s="10" t="s">
        <v>186</v>
      </c>
      <c r="C33" s="10" t="s">
        <v>66</v>
      </c>
      <c r="D33" s="39" t="s">
        <v>69</v>
      </c>
      <c r="E33" s="2"/>
      <c r="F33" s="4">
        <v>6768.75</v>
      </c>
      <c r="G33" s="4">
        <v>6768.75</v>
      </c>
      <c r="H33" s="4">
        <v>13537.5</v>
      </c>
    </row>
    <row r="34" spans="1:8" x14ac:dyDescent="0.25">
      <c r="A34" s="53"/>
      <c r="B34" s="10" t="s">
        <v>176</v>
      </c>
      <c r="C34" s="10" t="s">
        <v>65</v>
      </c>
      <c r="D34" s="39" t="s">
        <v>69</v>
      </c>
      <c r="E34" s="2"/>
      <c r="F34" s="4">
        <v>6647.2</v>
      </c>
      <c r="G34" s="4">
        <v>6647.2</v>
      </c>
      <c r="H34" s="4">
        <v>13294.4</v>
      </c>
    </row>
    <row r="35" spans="1:8" x14ac:dyDescent="0.25">
      <c r="A35" s="53"/>
      <c r="B35" s="10" t="s">
        <v>151</v>
      </c>
      <c r="C35" s="10" t="s">
        <v>66</v>
      </c>
      <c r="D35" s="39" t="s">
        <v>69</v>
      </c>
      <c r="E35" s="2"/>
      <c r="F35" s="4">
        <v>6977.75</v>
      </c>
      <c r="G35" s="4">
        <v>6977.75</v>
      </c>
      <c r="H35" s="4">
        <v>13955.5</v>
      </c>
    </row>
    <row r="36" spans="1:8" x14ac:dyDescent="0.25">
      <c r="A36" s="53"/>
      <c r="B36" s="10" t="s">
        <v>191</v>
      </c>
      <c r="C36" s="10" t="s">
        <v>65</v>
      </c>
      <c r="D36" s="39" t="s">
        <v>62</v>
      </c>
      <c r="E36" s="2"/>
      <c r="F36" s="4">
        <v>3084</v>
      </c>
      <c r="G36" s="4">
        <v>3084</v>
      </c>
      <c r="H36" s="4">
        <v>6168</v>
      </c>
    </row>
    <row r="37" spans="1:8" x14ac:dyDescent="0.25">
      <c r="A37" s="53"/>
      <c r="B37" s="10" t="s">
        <v>146</v>
      </c>
      <c r="C37" s="10" t="s">
        <v>66</v>
      </c>
      <c r="D37" s="39" t="s">
        <v>69</v>
      </c>
      <c r="E37" s="2"/>
      <c r="F37" s="4">
        <v>3483</v>
      </c>
      <c r="G37" s="4">
        <v>3483</v>
      </c>
      <c r="H37" s="4">
        <v>6966</v>
      </c>
    </row>
    <row r="38" spans="1:8" x14ac:dyDescent="0.25">
      <c r="A38" s="53"/>
      <c r="B38" s="10" t="s">
        <v>144</v>
      </c>
      <c r="C38" s="10" t="s">
        <v>65</v>
      </c>
      <c r="D38" s="39" t="s">
        <v>64</v>
      </c>
      <c r="E38" s="2"/>
      <c r="F38" s="4">
        <v>112659.605</v>
      </c>
      <c r="G38" s="4">
        <v>112659.605</v>
      </c>
      <c r="H38" s="4">
        <v>225319.21</v>
      </c>
    </row>
    <row r="39" spans="1:8" x14ac:dyDescent="0.25">
      <c r="A39" s="53"/>
      <c r="B39" s="10" t="s">
        <v>188</v>
      </c>
      <c r="C39" s="10" t="s">
        <v>65</v>
      </c>
      <c r="D39" s="39" t="s">
        <v>62</v>
      </c>
      <c r="E39" s="2"/>
      <c r="F39" s="4">
        <v>7211.5</v>
      </c>
      <c r="G39" s="4">
        <v>7211.5</v>
      </c>
      <c r="H39" s="4">
        <v>14423</v>
      </c>
    </row>
    <row r="40" spans="1:8" x14ac:dyDescent="0.25">
      <c r="A40" s="53"/>
      <c r="B40" s="10" t="s">
        <v>140</v>
      </c>
      <c r="C40" s="10" t="s">
        <v>66</v>
      </c>
      <c r="D40" s="39" t="s">
        <v>69</v>
      </c>
      <c r="E40" s="2"/>
      <c r="F40" s="4">
        <v>3732</v>
      </c>
      <c r="G40" s="4">
        <v>3732</v>
      </c>
      <c r="H40" s="4">
        <v>7464</v>
      </c>
    </row>
    <row r="41" spans="1:8" x14ac:dyDescent="0.25">
      <c r="A41" s="53"/>
      <c r="B41" s="10" t="s">
        <v>190</v>
      </c>
      <c r="C41" s="10" t="s">
        <v>66</v>
      </c>
      <c r="D41" s="39" t="s">
        <v>69</v>
      </c>
      <c r="E41" s="2"/>
      <c r="F41" s="4">
        <v>10886</v>
      </c>
      <c r="G41" s="4">
        <v>10886</v>
      </c>
      <c r="H41" s="4">
        <v>21772</v>
      </c>
    </row>
    <row r="42" spans="1:8" x14ac:dyDescent="0.25">
      <c r="A42" s="53"/>
      <c r="B42" s="10" t="s">
        <v>100</v>
      </c>
      <c r="C42" s="10" t="s">
        <v>65</v>
      </c>
      <c r="D42" s="39" t="s">
        <v>69</v>
      </c>
      <c r="E42" s="2"/>
      <c r="F42" s="4">
        <v>2790</v>
      </c>
      <c r="G42" s="4">
        <v>2790</v>
      </c>
      <c r="H42" s="4">
        <v>5580</v>
      </c>
    </row>
    <row r="43" spans="1:8" x14ac:dyDescent="0.25">
      <c r="A43" s="53"/>
      <c r="B43" s="10" t="s">
        <v>117</v>
      </c>
      <c r="C43" s="10" t="s">
        <v>66</v>
      </c>
      <c r="D43" s="39" t="s">
        <v>69</v>
      </c>
      <c r="E43" s="2"/>
      <c r="F43" s="4">
        <v>3353.5</v>
      </c>
      <c r="G43" s="4">
        <v>3353.5</v>
      </c>
      <c r="H43" s="4">
        <v>6707</v>
      </c>
    </row>
    <row r="44" spans="1:8" x14ac:dyDescent="0.25">
      <c r="A44" s="53"/>
      <c r="B44" s="10" t="s">
        <v>116</v>
      </c>
      <c r="C44" s="10" t="s">
        <v>66</v>
      </c>
      <c r="D44" s="39" t="s">
        <v>69</v>
      </c>
      <c r="E44" s="2"/>
      <c r="F44" s="4">
        <v>1000</v>
      </c>
      <c r="G44" s="4">
        <v>1000</v>
      </c>
      <c r="H44" s="4">
        <v>2000</v>
      </c>
    </row>
    <row r="45" spans="1:8" x14ac:dyDescent="0.25">
      <c r="A45" s="53"/>
      <c r="B45" s="10" t="s">
        <v>145</v>
      </c>
      <c r="C45" s="10" t="s">
        <v>66</v>
      </c>
      <c r="D45" s="39" t="s">
        <v>69</v>
      </c>
      <c r="E45" s="2"/>
      <c r="F45" s="4">
        <v>5489.48</v>
      </c>
      <c r="G45" s="4">
        <v>5489.48</v>
      </c>
      <c r="H45" s="4">
        <v>10978.96</v>
      </c>
    </row>
    <row r="46" spans="1:8" x14ac:dyDescent="0.25">
      <c r="A46" s="53"/>
      <c r="B46" s="10" t="s">
        <v>136</v>
      </c>
      <c r="C46" s="10" t="s">
        <v>65</v>
      </c>
      <c r="D46" s="39" t="s">
        <v>69</v>
      </c>
      <c r="E46" s="2"/>
      <c r="F46" s="4">
        <v>2470.5</v>
      </c>
      <c r="G46" s="4">
        <v>2470.5</v>
      </c>
      <c r="H46" s="4">
        <v>4941</v>
      </c>
    </row>
    <row r="47" spans="1:8" x14ac:dyDescent="0.25">
      <c r="A47" s="53"/>
      <c r="B47" s="10" t="s">
        <v>94</v>
      </c>
      <c r="C47" s="10" t="s">
        <v>66</v>
      </c>
      <c r="D47" s="39" t="s">
        <v>70</v>
      </c>
      <c r="E47" s="2"/>
      <c r="F47" s="4">
        <v>3269</v>
      </c>
      <c r="G47" s="4">
        <v>3269</v>
      </c>
      <c r="H47" s="4">
        <v>6538</v>
      </c>
    </row>
    <row r="48" spans="1:8" x14ac:dyDescent="0.25">
      <c r="A48" s="53"/>
      <c r="B48" s="10" t="s">
        <v>98</v>
      </c>
      <c r="C48" s="10" t="s">
        <v>66</v>
      </c>
      <c r="D48" s="39" t="s">
        <v>69</v>
      </c>
      <c r="E48" s="2"/>
      <c r="F48" s="4">
        <v>16815</v>
      </c>
      <c r="G48" s="4">
        <v>16815</v>
      </c>
      <c r="H48" s="4">
        <v>33630</v>
      </c>
    </row>
    <row r="49" spans="1:8" x14ac:dyDescent="0.25">
      <c r="A49" s="53"/>
      <c r="B49" s="10" t="s">
        <v>118</v>
      </c>
      <c r="C49" s="10" t="s">
        <v>66</v>
      </c>
      <c r="D49" s="39" t="s">
        <v>69</v>
      </c>
      <c r="E49" s="2"/>
      <c r="F49" s="4">
        <v>959.15</v>
      </c>
      <c r="G49" s="4">
        <v>959.15</v>
      </c>
      <c r="H49" s="4">
        <v>1918.3</v>
      </c>
    </row>
    <row r="50" spans="1:8" x14ac:dyDescent="0.25">
      <c r="A50" s="53"/>
      <c r="B50" s="10" t="s">
        <v>178</v>
      </c>
      <c r="C50" s="10" t="s">
        <v>66</v>
      </c>
      <c r="D50" s="39" t="s">
        <v>69</v>
      </c>
      <c r="E50" s="2"/>
      <c r="F50" s="4">
        <v>3876</v>
      </c>
      <c r="G50" s="4">
        <v>3876</v>
      </c>
      <c r="H50" s="4">
        <v>7752</v>
      </c>
    </row>
    <row r="51" spans="1:8" x14ac:dyDescent="0.25">
      <c r="A51" s="53"/>
      <c r="B51" s="10" t="s">
        <v>128</v>
      </c>
      <c r="C51" s="10" t="s">
        <v>65</v>
      </c>
      <c r="D51" s="39" t="s">
        <v>69</v>
      </c>
      <c r="E51" s="2"/>
      <c r="F51" s="4">
        <v>11790</v>
      </c>
      <c r="G51" s="4">
        <v>11790</v>
      </c>
      <c r="H51" s="4">
        <v>23580</v>
      </c>
    </row>
    <row r="52" spans="1:8" x14ac:dyDescent="0.25">
      <c r="A52" s="53"/>
      <c r="B52" s="10" t="s">
        <v>165</v>
      </c>
      <c r="C52" s="10" t="s">
        <v>66</v>
      </c>
      <c r="D52" s="39" t="s">
        <v>69</v>
      </c>
      <c r="E52" s="2"/>
      <c r="F52" s="4">
        <v>1100</v>
      </c>
      <c r="G52" s="4">
        <v>1100</v>
      </c>
      <c r="H52" s="4">
        <v>2200</v>
      </c>
    </row>
    <row r="53" spans="1:8" x14ac:dyDescent="0.25">
      <c r="A53" s="53"/>
      <c r="B53" s="10" t="s">
        <v>114</v>
      </c>
      <c r="C53" s="10" t="s">
        <v>66</v>
      </c>
      <c r="D53" s="39" t="s">
        <v>69</v>
      </c>
      <c r="E53" s="2"/>
      <c r="F53" s="4">
        <v>1059.25</v>
      </c>
      <c r="G53" s="4">
        <v>1059.25</v>
      </c>
      <c r="H53" s="4">
        <v>2118.5</v>
      </c>
    </row>
    <row r="54" spans="1:8" x14ac:dyDescent="0.25">
      <c r="A54" s="53"/>
      <c r="B54" s="10" t="s">
        <v>164</v>
      </c>
      <c r="C54" s="10" t="s">
        <v>66</v>
      </c>
      <c r="D54" s="39" t="s">
        <v>69</v>
      </c>
      <c r="E54" s="2"/>
      <c r="F54" s="4">
        <v>3120</v>
      </c>
      <c r="G54" s="4">
        <v>3120</v>
      </c>
      <c r="H54" s="4">
        <v>6240</v>
      </c>
    </row>
    <row r="55" spans="1:8" x14ac:dyDescent="0.25">
      <c r="A55" s="53"/>
      <c r="B55" s="10" t="s">
        <v>105</v>
      </c>
      <c r="C55" s="10" t="s">
        <v>66</v>
      </c>
      <c r="D55" s="39" t="s">
        <v>69</v>
      </c>
      <c r="E55" s="2"/>
      <c r="F55" s="4">
        <v>7680.5</v>
      </c>
      <c r="G55" s="4">
        <v>7680.5</v>
      </c>
      <c r="H55" s="4">
        <v>15361</v>
      </c>
    </row>
    <row r="56" spans="1:8" x14ac:dyDescent="0.25">
      <c r="A56" s="53"/>
      <c r="B56" s="10" t="s">
        <v>125</v>
      </c>
      <c r="C56" s="10" t="s">
        <v>66</v>
      </c>
      <c r="D56" s="39" t="s">
        <v>69</v>
      </c>
      <c r="E56" s="2"/>
      <c r="F56" s="4">
        <v>40</v>
      </c>
      <c r="G56" s="4">
        <v>40</v>
      </c>
      <c r="H56" s="4">
        <v>80</v>
      </c>
    </row>
    <row r="57" spans="1:8" x14ac:dyDescent="0.25">
      <c r="A57" s="53"/>
      <c r="B57" s="10" t="s">
        <v>155</v>
      </c>
      <c r="C57" s="10" t="s">
        <v>66</v>
      </c>
      <c r="D57" s="39" t="s">
        <v>69</v>
      </c>
      <c r="E57" s="2"/>
      <c r="F57" s="4">
        <v>3264.75</v>
      </c>
      <c r="G57" s="4">
        <v>3264.75</v>
      </c>
      <c r="H57" s="4">
        <v>6529.5</v>
      </c>
    </row>
    <row r="58" spans="1:8" x14ac:dyDescent="0.25">
      <c r="A58" s="53"/>
      <c r="B58" s="10" t="s">
        <v>139</v>
      </c>
      <c r="C58" s="10" t="s">
        <v>66</v>
      </c>
      <c r="D58" s="39" t="s">
        <v>69</v>
      </c>
      <c r="E58" s="2"/>
      <c r="F58" s="4">
        <v>5247.5</v>
      </c>
      <c r="G58" s="4">
        <v>5247.5</v>
      </c>
      <c r="H58" s="4">
        <v>10495</v>
      </c>
    </row>
    <row r="59" spans="1:8" x14ac:dyDescent="0.25">
      <c r="A59" s="53"/>
      <c r="B59" s="10" t="s">
        <v>79</v>
      </c>
      <c r="C59" s="10" t="s">
        <v>66</v>
      </c>
      <c r="D59" s="39" t="s">
        <v>69</v>
      </c>
      <c r="E59" s="2"/>
      <c r="F59" s="4">
        <v>7100</v>
      </c>
      <c r="G59" s="4">
        <v>7100</v>
      </c>
      <c r="H59" s="4">
        <v>14200</v>
      </c>
    </row>
    <row r="60" spans="1:8" x14ac:dyDescent="0.25">
      <c r="A60" s="53"/>
      <c r="B60" s="10" t="s">
        <v>113</v>
      </c>
      <c r="C60" s="10" t="s">
        <v>65</v>
      </c>
      <c r="D60" s="39" t="s">
        <v>67</v>
      </c>
      <c r="E60" s="2"/>
      <c r="F60" s="4">
        <v>1000</v>
      </c>
      <c r="G60" s="4">
        <v>1000</v>
      </c>
      <c r="H60" s="4">
        <v>2000</v>
      </c>
    </row>
    <row r="61" spans="1:8" x14ac:dyDescent="0.25">
      <c r="A61" s="53"/>
      <c r="B61" s="10" t="s">
        <v>104</v>
      </c>
      <c r="C61" s="10" t="s">
        <v>66</v>
      </c>
      <c r="D61" s="39" t="s">
        <v>69</v>
      </c>
      <c r="E61" s="2"/>
      <c r="F61" s="4">
        <v>2500</v>
      </c>
      <c r="G61" s="4">
        <v>2500</v>
      </c>
      <c r="H61" s="4">
        <v>5000</v>
      </c>
    </row>
    <row r="62" spans="1:8" x14ac:dyDescent="0.25">
      <c r="A62" s="53"/>
      <c r="B62" s="10" t="s">
        <v>169</v>
      </c>
      <c r="C62" s="10" t="s">
        <v>66</v>
      </c>
      <c r="D62" s="39" t="s">
        <v>69</v>
      </c>
      <c r="E62" s="2"/>
      <c r="F62" s="4">
        <v>3672.25</v>
      </c>
      <c r="G62" s="4">
        <v>3672.25</v>
      </c>
      <c r="H62" s="4">
        <v>7344.5</v>
      </c>
    </row>
    <row r="63" spans="1:8" x14ac:dyDescent="0.25">
      <c r="A63" s="53"/>
      <c r="B63" s="10" t="s">
        <v>177</v>
      </c>
      <c r="C63" s="10" t="s">
        <v>66</v>
      </c>
      <c r="D63" s="39" t="s">
        <v>12</v>
      </c>
      <c r="E63" s="2"/>
      <c r="F63" s="4">
        <v>2000</v>
      </c>
      <c r="G63" s="4">
        <v>2000</v>
      </c>
      <c r="H63" s="4">
        <v>4000</v>
      </c>
    </row>
    <row r="64" spans="1:8" x14ac:dyDescent="0.25">
      <c r="A64" s="53"/>
      <c r="B64" s="10" t="s">
        <v>81</v>
      </c>
      <c r="C64" s="10" t="s">
        <v>66</v>
      </c>
      <c r="D64" s="39" t="s">
        <v>69</v>
      </c>
      <c r="E64" s="2"/>
      <c r="F64" s="4">
        <v>2796</v>
      </c>
      <c r="G64" s="4">
        <v>2796</v>
      </c>
      <c r="H64" s="4">
        <v>5592</v>
      </c>
    </row>
    <row r="65" spans="1:8" x14ac:dyDescent="0.25">
      <c r="A65" s="53"/>
      <c r="B65" s="10" t="s">
        <v>171</v>
      </c>
      <c r="C65" s="10" t="s">
        <v>66</v>
      </c>
      <c r="D65" s="39" t="s">
        <v>69</v>
      </c>
      <c r="E65" s="2"/>
      <c r="F65" s="4">
        <v>3376.25</v>
      </c>
      <c r="G65" s="4">
        <v>3376.25</v>
      </c>
      <c r="H65" s="4">
        <v>6752.5</v>
      </c>
    </row>
    <row r="66" spans="1:8" x14ac:dyDescent="0.25">
      <c r="A66" s="53"/>
      <c r="B66" s="10" t="s">
        <v>185</v>
      </c>
      <c r="C66" s="10" t="s">
        <v>65</v>
      </c>
      <c r="D66" s="39" t="s">
        <v>62</v>
      </c>
      <c r="E66" s="2"/>
      <c r="F66" s="4">
        <v>5684.5</v>
      </c>
      <c r="G66" s="4">
        <v>5684.5</v>
      </c>
      <c r="H66" s="4">
        <v>11369</v>
      </c>
    </row>
    <row r="67" spans="1:8" x14ac:dyDescent="0.25">
      <c r="A67" s="53"/>
      <c r="B67" s="10" t="s">
        <v>180</v>
      </c>
      <c r="C67" s="10" t="s">
        <v>66</v>
      </c>
      <c r="D67" s="39" t="s">
        <v>69</v>
      </c>
      <c r="E67" s="2"/>
      <c r="F67" s="4">
        <v>3216.25</v>
      </c>
      <c r="G67" s="4">
        <v>3216.25</v>
      </c>
      <c r="H67" s="4">
        <v>6432.5</v>
      </c>
    </row>
    <row r="68" spans="1:8" x14ac:dyDescent="0.25">
      <c r="A68" s="53"/>
      <c r="B68" s="10" t="s">
        <v>149</v>
      </c>
      <c r="C68" s="10" t="s">
        <v>65</v>
      </c>
      <c r="D68" s="39" t="s">
        <v>64</v>
      </c>
      <c r="E68" s="2"/>
      <c r="F68" s="4">
        <v>730</v>
      </c>
      <c r="G68" s="4">
        <v>730</v>
      </c>
      <c r="H68" s="4">
        <v>1460</v>
      </c>
    </row>
    <row r="69" spans="1:8" x14ac:dyDescent="0.25">
      <c r="A69" s="53"/>
      <c r="B69" s="10" t="s">
        <v>167</v>
      </c>
      <c r="C69" s="10" t="s">
        <v>66</v>
      </c>
      <c r="D69" s="39" t="s">
        <v>69</v>
      </c>
      <c r="E69" s="2"/>
      <c r="F69" s="4">
        <v>1355</v>
      </c>
      <c r="G69" s="4">
        <v>1355</v>
      </c>
      <c r="H69" s="4">
        <v>2710</v>
      </c>
    </row>
    <row r="70" spans="1:8" x14ac:dyDescent="0.25">
      <c r="A70" s="53"/>
      <c r="B70" s="10" t="s">
        <v>152</v>
      </c>
      <c r="C70" s="10" t="s">
        <v>66</v>
      </c>
      <c r="D70" s="39" t="s">
        <v>69</v>
      </c>
      <c r="E70" s="2"/>
      <c r="F70" s="4">
        <v>7931.75</v>
      </c>
      <c r="G70" s="4">
        <v>7931.75</v>
      </c>
      <c r="H70" s="4">
        <v>15863.5</v>
      </c>
    </row>
    <row r="71" spans="1:8" x14ac:dyDescent="0.25">
      <c r="A71" s="53"/>
      <c r="B71" s="10" t="s">
        <v>109</v>
      </c>
      <c r="C71" s="10" t="s">
        <v>66</v>
      </c>
      <c r="D71" s="39" t="s">
        <v>69</v>
      </c>
      <c r="E71" s="2"/>
      <c r="F71" s="4">
        <v>3477.5</v>
      </c>
      <c r="G71" s="4">
        <v>3477.5</v>
      </c>
      <c r="H71" s="4">
        <v>6955</v>
      </c>
    </row>
    <row r="72" spans="1:8" x14ac:dyDescent="0.25">
      <c r="A72" s="53"/>
      <c r="B72" s="10" t="s">
        <v>182</v>
      </c>
      <c r="C72" s="10" t="s">
        <v>66</v>
      </c>
      <c r="D72" s="39" t="s">
        <v>69</v>
      </c>
      <c r="E72" s="2"/>
      <c r="F72" s="4">
        <v>1572.58</v>
      </c>
      <c r="G72" s="4">
        <v>1572.58</v>
      </c>
      <c r="H72" s="4">
        <v>3145.16</v>
      </c>
    </row>
    <row r="73" spans="1:8" x14ac:dyDescent="0.25">
      <c r="A73" s="53"/>
      <c r="B73" s="52"/>
      <c r="C73" s="52"/>
      <c r="D73" s="52"/>
      <c r="E73" s="52"/>
      <c r="F73" s="52"/>
      <c r="G73" s="52"/>
      <c r="H73" s="52"/>
    </row>
    <row r="74" spans="1:8" x14ac:dyDescent="0.25">
      <c r="A74" s="8"/>
      <c r="B74" s="9"/>
      <c r="C74" s="9"/>
      <c r="D74" s="40"/>
      <c r="E74" s="9"/>
      <c r="F74" s="11">
        <f>SUM(F5:F72)</f>
        <v>421465.45500000002</v>
      </c>
      <c r="G74" s="11">
        <f>SUM(G5:G72)</f>
        <v>421465.45500000002</v>
      </c>
      <c r="H74" s="11">
        <f>SUM(H5:H72)</f>
        <v>842930.91</v>
      </c>
    </row>
    <row r="75" spans="1:8" ht="14.25" customHeight="1" x14ac:dyDescent="0.25">
      <c r="A75" s="53" t="s">
        <v>8</v>
      </c>
      <c r="B75" s="10" t="s">
        <v>108</v>
      </c>
      <c r="C75" s="10" t="s">
        <v>66</v>
      </c>
      <c r="D75" s="39" t="s">
        <v>68</v>
      </c>
      <c r="E75" s="2"/>
      <c r="F75" s="4">
        <v>2000</v>
      </c>
      <c r="G75" s="4">
        <v>2000</v>
      </c>
      <c r="H75" s="4">
        <v>4000</v>
      </c>
    </row>
    <row r="76" spans="1:8" x14ac:dyDescent="0.25">
      <c r="A76" s="53"/>
      <c r="B76" s="10" t="s">
        <v>200</v>
      </c>
      <c r="C76" s="10" t="s">
        <v>200</v>
      </c>
      <c r="D76" s="39" t="s">
        <v>200</v>
      </c>
      <c r="E76" s="2"/>
      <c r="F76" s="26"/>
      <c r="G76" s="26"/>
      <c r="H76" s="4">
        <v>0</v>
      </c>
    </row>
    <row r="77" spans="1:8" x14ac:dyDescent="0.25">
      <c r="A77" s="53"/>
      <c r="B77" s="10" t="s">
        <v>200</v>
      </c>
      <c r="C77" s="10" t="s">
        <v>200</v>
      </c>
      <c r="D77" s="39" t="s">
        <v>200</v>
      </c>
      <c r="E77" s="2"/>
      <c r="F77" s="2"/>
      <c r="G77" s="2"/>
      <c r="H77" s="4">
        <v>0</v>
      </c>
    </row>
    <row r="78" spans="1:8" x14ac:dyDescent="0.25">
      <c r="A78" s="53"/>
      <c r="B78" s="10" t="s">
        <v>200</v>
      </c>
      <c r="C78" s="10" t="s">
        <v>200</v>
      </c>
      <c r="D78" s="39" t="s">
        <v>200</v>
      </c>
      <c r="E78" s="2"/>
      <c r="F78" s="2"/>
      <c r="G78" s="2"/>
      <c r="H78" s="4">
        <v>0</v>
      </c>
    </row>
    <row r="79" spans="1:8" x14ac:dyDescent="0.25">
      <c r="A79" s="53"/>
      <c r="B79" s="10" t="s">
        <v>200</v>
      </c>
      <c r="C79" s="10" t="s">
        <v>200</v>
      </c>
      <c r="D79" s="39" t="s">
        <v>200</v>
      </c>
      <c r="E79" s="2"/>
      <c r="F79" s="2"/>
      <c r="G79" s="2"/>
      <c r="H79" s="4">
        <v>0</v>
      </c>
    </row>
    <row r="80" spans="1:8" x14ac:dyDescent="0.25">
      <c r="A80" s="53"/>
      <c r="B80" s="52"/>
      <c r="C80" s="52"/>
      <c r="D80" s="52"/>
      <c r="E80" s="52"/>
      <c r="F80" s="52"/>
      <c r="G80" s="52"/>
      <c r="H80" s="52"/>
    </row>
    <row r="81" spans="1:8" x14ac:dyDescent="0.25">
      <c r="A81" s="8"/>
      <c r="B81" s="9"/>
      <c r="C81" s="9"/>
      <c r="D81" s="40"/>
      <c r="E81" s="9"/>
      <c r="F81" s="11">
        <f>SUM(F75:F79)</f>
        <v>2000</v>
      </c>
      <c r="G81" s="11">
        <f>SUM(G75:G79)</f>
        <v>2000</v>
      </c>
      <c r="H81" s="11">
        <f>SUM(H75:H79)</f>
        <v>4000</v>
      </c>
    </row>
    <row r="82" spans="1:8" ht="14.25" customHeight="1" x14ac:dyDescent="0.25">
      <c r="A82" s="53" t="s">
        <v>9</v>
      </c>
      <c r="B82" s="10" t="s">
        <v>96</v>
      </c>
      <c r="C82" s="10" t="s">
        <v>66</v>
      </c>
      <c r="D82" s="39" t="s">
        <v>131</v>
      </c>
      <c r="E82" s="2"/>
      <c r="F82" s="4">
        <v>3687220.11</v>
      </c>
      <c r="G82" s="4">
        <v>3687220.11</v>
      </c>
      <c r="H82" s="4">
        <v>7374440.2199999997</v>
      </c>
    </row>
    <row r="83" spans="1:8" ht="14.25" customHeight="1" x14ac:dyDescent="0.25">
      <c r="A83" s="53"/>
      <c r="B83" s="10" t="s">
        <v>133</v>
      </c>
      <c r="C83" s="10" t="s">
        <v>66</v>
      </c>
      <c r="D83" s="39" t="s">
        <v>130</v>
      </c>
      <c r="E83" s="2"/>
      <c r="F83" s="4">
        <v>307500</v>
      </c>
      <c r="G83" s="4">
        <v>307500</v>
      </c>
      <c r="H83" s="4">
        <v>615000</v>
      </c>
    </row>
    <row r="84" spans="1:8" ht="14.25" customHeight="1" x14ac:dyDescent="0.25">
      <c r="A84" s="53"/>
      <c r="B84" s="10" t="s">
        <v>101</v>
      </c>
      <c r="C84" s="10" t="s">
        <v>66</v>
      </c>
      <c r="D84" s="39" t="s">
        <v>102</v>
      </c>
      <c r="E84" s="2"/>
      <c r="F84" s="4">
        <v>743609.62000000011</v>
      </c>
      <c r="G84" s="4">
        <v>743609.62000000011</v>
      </c>
      <c r="H84" s="4">
        <v>1487219.2400000002</v>
      </c>
    </row>
    <row r="85" spans="1:8" ht="14.25" customHeight="1" x14ac:dyDescent="0.25">
      <c r="A85" s="53"/>
      <c r="B85" s="10" t="s">
        <v>84</v>
      </c>
      <c r="C85" s="10" t="s">
        <v>66</v>
      </c>
      <c r="D85" s="39" t="s">
        <v>95</v>
      </c>
      <c r="E85" s="2"/>
      <c r="F85" s="4">
        <v>999097.56</v>
      </c>
      <c r="G85" s="4">
        <v>999097.56</v>
      </c>
      <c r="H85" s="4">
        <v>1998195.12</v>
      </c>
    </row>
    <row r="86" spans="1:8" ht="14.25" customHeight="1" x14ac:dyDescent="0.25">
      <c r="A86" s="53"/>
      <c r="B86" s="10" t="s">
        <v>129</v>
      </c>
      <c r="C86" s="10" t="s">
        <v>66</v>
      </c>
      <c r="D86" s="39" t="s">
        <v>130</v>
      </c>
      <c r="E86" s="2"/>
      <c r="F86" s="4">
        <v>1536129.165</v>
      </c>
      <c r="G86" s="4">
        <v>1536129.165</v>
      </c>
      <c r="H86" s="4">
        <v>3072258.33</v>
      </c>
    </row>
    <row r="87" spans="1:8" x14ac:dyDescent="0.25">
      <c r="A87" s="53"/>
      <c r="B87" s="52"/>
      <c r="C87" s="52"/>
      <c r="D87" s="52"/>
      <c r="E87" s="52"/>
      <c r="F87" s="52"/>
      <c r="G87" s="52"/>
      <c r="H87" s="52"/>
    </row>
    <row r="88" spans="1:8" x14ac:dyDescent="0.25">
      <c r="A88" s="8"/>
      <c r="B88" s="9"/>
      <c r="C88" s="9"/>
      <c r="D88" s="40"/>
      <c r="E88" s="9"/>
      <c r="F88" s="11">
        <f>SUM(F82:F86)</f>
        <v>7273556.455000001</v>
      </c>
      <c r="G88" s="11">
        <f>SUM(G82:G86)</f>
        <v>7273556.455000001</v>
      </c>
      <c r="H88" s="11">
        <f>SUM(H82:H86)</f>
        <v>14547112.910000002</v>
      </c>
    </row>
    <row r="89" spans="1:8" ht="14.25" customHeight="1" x14ac:dyDescent="0.25">
      <c r="A89" s="53" t="s">
        <v>10</v>
      </c>
      <c r="B89" s="10" t="s">
        <v>96</v>
      </c>
      <c r="C89" s="10" t="s">
        <v>66</v>
      </c>
      <c r="D89" s="39" t="s">
        <v>131</v>
      </c>
      <c r="E89" s="2"/>
      <c r="F89" s="4">
        <v>43358</v>
      </c>
      <c r="G89" s="4">
        <v>43358</v>
      </c>
      <c r="H89" s="4">
        <v>86716</v>
      </c>
    </row>
    <row r="90" spans="1:8" x14ac:dyDescent="0.25">
      <c r="A90" s="53"/>
      <c r="B90" s="10" t="s">
        <v>101</v>
      </c>
      <c r="C90" s="10" t="s">
        <v>66</v>
      </c>
      <c r="D90" s="39" t="s">
        <v>102</v>
      </c>
      <c r="E90" s="2"/>
      <c r="F90" s="4">
        <v>27655</v>
      </c>
      <c r="G90" s="4">
        <v>27655</v>
      </c>
      <c r="H90" s="4">
        <v>55310</v>
      </c>
    </row>
    <row r="91" spans="1:8" x14ac:dyDescent="0.25">
      <c r="A91" s="53"/>
      <c r="B91" s="10" t="s">
        <v>84</v>
      </c>
      <c r="C91" s="10" t="s">
        <v>66</v>
      </c>
      <c r="D91" s="39" t="s">
        <v>95</v>
      </c>
      <c r="E91" s="2"/>
      <c r="F91" s="4">
        <v>42591.6</v>
      </c>
      <c r="G91" s="4">
        <v>42591.6</v>
      </c>
      <c r="H91" s="4">
        <v>85183.2</v>
      </c>
    </row>
    <row r="92" spans="1:8" x14ac:dyDescent="0.25">
      <c r="A92" s="53"/>
      <c r="B92" s="10" t="s">
        <v>129</v>
      </c>
      <c r="C92" s="10" t="s">
        <v>66</v>
      </c>
      <c r="D92" s="39" t="s">
        <v>130</v>
      </c>
      <c r="E92" s="2"/>
      <c r="F92" s="4">
        <v>53264.49</v>
      </c>
      <c r="G92" s="4">
        <v>53264.49</v>
      </c>
      <c r="H92" s="4">
        <v>106528.98</v>
      </c>
    </row>
    <row r="93" spans="1:8" x14ac:dyDescent="0.25">
      <c r="A93" s="53"/>
      <c r="B93" s="52"/>
      <c r="C93" s="52"/>
      <c r="D93" s="52"/>
      <c r="E93" s="52"/>
      <c r="F93" s="52"/>
      <c r="G93" s="52"/>
      <c r="H93" s="52"/>
    </row>
    <row r="94" spans="1:8" x14ac:dyDescent="0.25">
      <c r="A94" s="8"/>
      <c r="B94" s="9"/>
      <c r="C94" s="9"/>
      <c r="D94" s="40"/>
      <c r="E94" s="9"/>
      <c r="F94" s="11">
        <f>SUM(F89:F92)</f>
        <v>166869.09</v>
      </c>
      <c r="G94" s="11">
        <f>SUM(G89:G92)</f>
        <v>166869.09</v>
      </c>
      <c r="H94" s="11">
        <f>SUM(H89:H92)</f>
        <v>333738.18</v>
      </c>
    </row>
    <row r="95" spans="1:8" x14ac:dyDescent="0.25">
      <c r="A95" s="56" t="s">
        <v>11</v>
      </c>
      <c r="B95" s="10" t="s">
        <v>87</v>
      </c>
      <c r="C95" s="10" t="s">
        <v>66</v>
      </c>
      <c r="D95" s="39" t="s">
        <v>86</v>
      </c>
      <c r="E95" s="2"/>
      <c r="F95" s="4">
        <v>52324.6</v>
      </c>
      <c r="G95" s="4">
        <v>52324.6</v>
      </c>
      <c r="H95" s="4">
        <v>104649.2</v>
      </c>
    </row>
    <row r="96" spans="1:8" x14ac:dyDescent="0.25">
      <c r="A96" s="57"/>
      <c r="B96" s="10" t="s">
        <v>158</v>
      </c>
      <c r="C96" s="10" t="s">
        <v>66</v>
      </c>
      <c r="D96" s="39" t="s">
        <v>75</v>
      </c>
      <c r="E96" s="2"/>
      <c r="F96" s="4">
        <v>87211.28</v>
      </c>
      <c r="G96" s="4">
        <v>87211.28</v>
      </c>
      <c r="H96" s="4">
        <v>174422.56</v>
      </c>
    </row>
    <row r="97" spans="1:8" x14ac:dyDescent="0.25">
      <c r="A97" s="57"/>
      <c r="B97" s="10" t="s">
        <v>163</v>
      </c>
      <c r="C97" s="10" t="s">
        <v>65</v>
      </c>
      <c r="D97" s="39" t="s">
        <v>75</v>
      </c>
      <c r="E97" s="2"/>
      <c r="F97" s="4">
        <v>1544.67</v>
      </c>
      <c r="G97" s="4">
        <v>1544.67</v>
      </c>
      <c r="H97" s="4">
        <v>3089.34</v>
      </c>
    </row>
    <row r="98" spans="1:8" x14ac:dyDescent="0.25">
      <c r="A98" s="57"/>
      <c r="B98" s="10" t="s">
        <v>135</v>
      </c>
      <c r="C98" s="10" t="s">
        <v>66</v>
      </c>
      <c r="D98" s="39" t="s">
        <v>75</v>
      </c>
      <c r="E98" s="2"/>
      <c r="F98" s="4">
        <v>3803</v>
      </c>
      <c r="G98" s="4">
        <v>3803</v>
      </c>
      <c r="H98" s="4">
        <v>7606</v>
      </c>
    </row>
    <row r="99" spans="1:8" x14ac:dyDescent="0.25">
      <c r="A99" s="57"/>
      <c r="B99" s="10" t="s">
        <v>92</v>
      </c>
      <c r="C99" s="10" t="s">
        <v>66</v>
      </c>
      <c r="D99" s="39" t="s">
        <v>91</v>
      </c>
      <c r="E99" s="2"/>
      <c r="F99" s="4">
        <v>64410.299999999996</v>
      </c>
      <c r="G99" s="4">
        <v>64410.299999999996</v>
      </c>
      <c r="H99" s="4">
        <v>128820.59999999999</v>
      </c>
    </row>
    <row r="100" spans="1:8" x14ac:dyDescent="0.25">
      <c r="A100" s="57"/>
      <c r="B100" s="10" t="s">
        <v>157</v>
      </c>
      <c r="C100" s="10" t="s">
        <v>66</v>
      </c>
      <c r="D100" s="39" t="s">
        <v>75</v>
      </c>
      <c r="E100" s="2"/>
      <c r="F100" s="4">
        <v>15817.5</v>
      </c>
      <c r="G100" s="4">
        <v>15817.5</v>
      </c>
      <c r="H100" s="4">
        <v>31635</v>
      </c>
    </row>
    <row r="101" spans="1:8" x14ac:dyDescent="0.25">
      <c r="A101" s="57"/>
      <c r="B101" s="10" t="s">
        <v>161</v>
      </c>
      <c r="C101" s="10" t="s">
        <v>66</v>
      </c>
      <c r="D101" s="39" t="s">
        <v>160</v>
      </c>
      <c r="E101" s="2"/>
      <c r="F101" s="4">
        <v>28333.620000000003</v>
      </c>
      <c r="G101" s="4">
        <v>28333.620000000003</v>
      </c>
      <c r="H101" s="4">
        <v>56667.240000000005</v>
      </c>
    </row>
    <row r="102" spans="1:8" x14ac:dyDescent="0.25">
      <c r="A102" s="57"/>
      <c r="B102" s="10" t="s">
        <v>159</v>
      </c>
      <c r="C102" s="10" t="s">
        <v>66</v>
      </c>
      <c r="D102" s="39" t="s">
        <v>75</v>
      </c>
      <c r="E102" s="2"/>
      <c r="F102" s="4">
        <v>30419</v>
      </c>
      <c r="G102" s="4">
        <v>30419</v>
      </c>
      <c r="H102" s="4">
        <v>60838</v>
      </c>
    </row>
    <row r="103" spans="1:8" x14ac:dyDescent="0.25">
      <c r="A103" s="57"/>
      <c r="B103" s="10" t="s">
        <v>76</v>
      </c>
      <c r="C103" s="10" t="s">
        <v>66</v>
      </c>
      <c r="D103" s="39" t="s">
        <v>85</v>
      </c>
      <c r="E103" s="2"/>
      <c r="F103" s="4">
        <v>11873.5</v>
      </c>
      <c r="G103" s="4">
        <v>11873.5</v>
      </c>
      <c r="H103" s="4">
        <v>23747</v>
      </c>
    </row>
    <row r="104" spans="1:8" x14ac:dyDescent="0.25">
      <c r="A104" s="58"/>
      <c r="B104" s="52"/>
      <c r="C104" s="52"/>
      <c r="D104" s="52"/>
      <c r="E104" s="52"/>
      <c r="F104" s="52"/>
      <c r="G104" s="52"/>
      <c r="H104" s="52"/>
    </row>
    <row r="105" spans="1:8" x14ac:dyDescent="0.25">
      <c r="A105" s="8"/>
      <c r="B105" s="9"/>
      <c r="C105" s="9"/>
      <c r="D105" s="40"/>
      <c r="E105" s="9"/>
      <c r="F105" s="11">
        <f>SUM(F95:F103)</f>
        <v>295737.46999999997</v>
      </c>
      <c r="G105" s="11">
        <f>SUM(G95:G103)</f>
        <v>295737.46999999997</v>
      </c>
      <c r="H105" s="11">
        <f>SUM(H95:H103)</f>
        <v>591474.93999999994</v>
      </c>
    </row>
    <row r="106" spans="1:8" x14ac:dyDescent="0.25">
      <c r="A106" s="53" t="s">
        <v>12</v>
      </c>
      <c r="B106" s="10" t="s">
        <v>111</v>
      </c>
      <c r="C106" s="10" t="s">
        <v>66</v>
      </c>
      <c r="D106" s="39" t="s">
        <v>142</v>
      </c>
      <c r="E106" s="2"/>
      <c r="F106" s="4">
        <v>4500</v>
      </c>
      <c r="G106" s="4">
        <v>4500</v>
      </c>
      <c r="H106" s="4">
        <v>9000</v>
      </c>
    </row>
    <row r="107" spans="1:8" x14ac:dyDescent="0.25">
      <c r="A107" s="53"/>
      <c r="B107" s="10" t="s">
        <v>121</v>
      </c>
      <c r="C107" s="10" t="s">
        <v>66</v>
      </c>
      <c r="D107" s="39" t="s">
        <v>12</v>
      </c>
      <c r="E107" s="2"/>
      <c r="F107" s="4">
        <v>2000</v>
      </c>
      <c r="G107" s="4">
        <v>2000</v>
      </c>
      <c r="H107" s="4">
        <v>4000</v>
      </c>
    </row>
    <row r="108" spans="1:8" x14ac:dyDescent="0.25">
      <c r="A108" s="53"/>
      <c r="B108" s="10" t="s">
        <v>99</v>
      </c>
      <c r="C108" s="10" t="s">
        <v>66</v>
      </c>
      <c r="D108" s="39" t="s">
        <v>74</v>
      </c>
      <c r="E108" s="2"/>
      <c r="F108" s="4">
        <v>5136</v>
      </c>
      <c r="G108" s="4">
        <v>5136</v>
      </c>
      <c r="H108" s="4">
        <v>10272</v>
      </c>
    </row>
    <row r="109" spans="1:8" x14ac:dyDescent="0.25">
      <c r="A109" s="53"/>
      <c r="B109" s="52"/>
      <c r="C109" s="52"/>
      <c r="D109" s="52"/>
      <c r="E109" s="52"/>
      <c r="F109" s="52"/>
      <c r="G109" s="52"/>
      <c r="H109" s="52"/>
    </row>
    <row r="110" spans="1:8" x14ac:dyDescent="0.25">
      <c r="A110" s="8"/>
      <c r="B110" s="9"/>
      <c r="C110" s="9"/>
      <c r="D110" s="40"/>
      <c r="E110" s="9"/>
      <c r="F110" s="11">
        <f>SUM(F106:F108)</f>
        <v>11636</v>
      </c>
      <c r="G110" s="11">
        <f>SUM(G106:G108)</f>
        <v>11636</v>
      </c>
      <c r="H110" s="11">
        <f>SUM(H106:H108)</f>
        <v>23272</v>
      </c>
    </row>
    <row r="111" spans="1:8" x14ac:dyDescent="0.25">
      <c r="A111" s="53" t="s">
        <v>13</v>
      </c>
      <c r="B111" s="10" t="s">
        <v>162</v>
      </c>
      <c r="C111" s="10" t="s">
        <v>66</v>
      </c>
      <c r="D111" s="39" t="s">
        <v>86</v>
      </c>
      <c r="E111" s="2"/>
      <c r="F111" s="4">
        <v>1000</v>
      </c>
      <c r="G111" s="4">
        <v>1000</v>
      </c>
      <c r="H111" s="4">
        <v>2000</v>
      </c>
    </row>
    <row r="112" spans="1:8" x14ac:dyDescent="0.25">
      <c r="A112" s="53"/>
      <c r="B112" s="10" t="s">
        <v>138</v>
      </c>
      <c r="C112" s="10" t="s">
        <v>66</v>
      </c>
      <c r="D112" s="39" t="s">
        <v>78</v>
      </c>
      <c r="E112" s="2"/>
      <c r="F112" s="4">
        <v>68937.5</v>
      </c>
      <c r="G112" s="4">
        <v>68937.5</v>
      </c>
      <c r="H112" s="4">
        <v>137875</v>
      </c>
    </row>
    <row r="113" spans="1:8" x14ac:dyDescent="0.25">
      <c r="A113" s="53"/>
      <c r="B113" s="10" t="s">
        <v>126</v>
      </c>
      <c r="C113" s="10" t="s">
        <v>65</v>
      </c>
      <c r="D113" s="39" t="s">
        <v>78</v>
      </c>
      <c r="E113" s="2"/>
      <c r="F113" s="4">
        <v>1000</v>
      </c>
      <c r="G113" s="4">
        <v>1000</v>
      </c>
      <c r="H113" s="4">
        <v>2000</v>
      </c>
    </row>
    <row r="114" spans="1:8" x14ac:dyDescent="0.25">
      <c r="A114" s="53"/>
      <c r="B114" s="10" t="s">
        <v>110</v>
      </c>
      <c r="C114" s="10" t="s">
        <v>66</v>
      </c>
      <c r="D114" s="39" t="s">
        <v>78</v>
      </c>
      <c r="E114" s="2"/>
      <c r="F114" s="4">
        <v>1000</v>
      </c>
      <c r="G114" s="4">
        <v>1000</v>
      </c>
      <c r="H114" s="4">
        <v>2000</v>
      </c>
    </row>
    <row r="115" spans="1:8" x14ac:dyDescent="0.25">
      <c r="A115" s="53"/>
      <c r="B115" s="52"/>
      <c r="C115" s="52"/>
      <c r="D115" s="52"/>
      <c r="E115" s="52"/>
      <c r="F115" s="52"/>
      <c r="G115" s="52"/>
      <c r="H115" s="52"/>
    </row>
    <row r="116" spans="1:8" x14ac:dyDescent="0.25">
      <c r="A116" s="8"/>
      <c r="B116" s="9"/>
      <c r="C116" s="9"/>
      <c r="D116" s="40"/>
      <c r="E116" s="9"/>
      <c r="F116" s="11">
        <f>SUM(F111:F114)</f>
        <v>71937.5</v>
      </c>
      <c r="G116" s="11">
        <f>SUM(G111:G114)</f>
        <v>71937.5</v>
      </c>
      <c r="H116" s="11">
        <f>SUM(H111:H114)</f>
        <v>143875</v>
      </c>
    </row>
    <row r="117" spans="1:8" x14ac:dyDescent="0.25">
      <c r="A117" s="53" t="s">
        <v>14</v>
      </c>
      <c r="B117" s="10" t="s">
        <v>148</v>
      </c>
      <c r="C117" s="10" t="s">
        <v>66</v>
      </c>
      <c r="D117" s="39" t="s">
        <v>12</v>
      </c>
      <c r="E117" s="2"/>
      <c r="F117" s="4">
        <v>2224</v>
      </c>
      <c r="G117" s="4">
        <v>2224</v>
      </c>
      <c r="H117" s="4">
        <v>4448</v>
      </c>
    </row>
    <row r="118" spans="1:8" x14ac:dyDescent="0.25">
      <c r="A118" s="53"/>
      <c r="B118" s="10" t="s">
        <v>132</v>
      </c>
      <c r="C118" s="10" t="s">
        <v>66</v>
      </c>
      <c r="D118" s="39" t="s">
        <v>60</v>
      </c>
      <c r="E118" s="2"/>
      <c r="F118" s="4">
        <v>157430</v>
      </c>
      <c r="G118" s="4">
        <v>157430</v>
      </c>
      <c r="H118" s="4">
        <v>314860</v>
      </c>
    </row>
    <row r="119" spans="1:8" x14ac:dyDescent="0.25">
      <c r="A119" s="53"/>
      <c r="B119" s="10" t="s">
        <v>96</v>
      </c>
      <c r="C119" s="10" t="s">
        <v>66</v>
      </c>
      <c r="D119" s="39" t="s">
        <v>131</v>
      </c>
      <c r="E119" s="2"/>
      <c r="F119" s="4">
        <v>8100</v>
      </c>
      <c r="G119" s="4">
        <v>8100</v>
      </c>
      <c r="H119" s="4">
        <v>16200</v>
      </c>
    </row>
    <row r="120" spans="1:8" x14ac:dyDescent="0.25">
      <c r="A120" s="53"/>
      <c r="B120" s="10" t="s">
        <v>189</v>
      </c>
      <c r="C120" s="10" t="s">
        <v>65</v>
      </c>
      <c r="D120" s="39" t="s">
        <v>64</v>
      </c>
      <c r="E120" s="2"/>
      <c r="F120" s="4">
        <v>2000</v>
      </c>
      <c r="G120" s="4">
        <v>2000</v>
      </c>
      <c r="H120" s="4">
        <v>4000</v>
      </c>
    </row>
    <row r="121" spans="1:8" x14ac:dyDescent="0.25">
      <c r="A121" s="53"/>
      <c r="B121" s="10" t="s">
        <v>115</v>
      </c>
      <c r="C121" s="10" t="s">
        <v>66</v>
      </c>
      <c r="D121" s="39" t="s">
        <v>60</v>
      </c>
      <c r="E121" s="2"/>
      <c r="F121" s="4">
        <v>728</v>
      </c>
      <c r="G121" s="4">
        <v>728</v>
      </c>
      <c r="H121" s="4">
        <v>1456</v>
      </c>
    </row>
    <row r="122" spans="1:8" x14ac:dyDescent="0.25">
      <c r="A122" s="53"/>
      <c r="B122" s="10" t="s">
        <v>90</v>
      </c>
      <c r="C122" s="10" t="s">
        <v>66</v>
      </c>
      <c r="D122" s="39" t="s">
        <v>12</v>
      </c>
      <c r="E122" s="2"/>
      <c r="F122" s="4">
        <v>4884</v>
      </c>
      <c r="G122" s="4">
        <v>4884</v>
      </c>
      <c r="H122" s="4">
        <v>9768</v>
      </c>
    </row>
    <row r="123" spans="1:8" x14ac:dyDescent="0.25">
      <c r="A123" s="53"/>
      <c r="B123" s="10" t="s">
        <v>124</v>
      </c>
      <c r="C123" s="10" t="s">
        <v>66</v>
      </c>
      <c r="D123" s="39" t="s">
        <v>93</v>
      </c>
      <c r="E123" s="2"/>
      <c r="F123" s="4">
        <v>2000</v>
      </c>
      <c r="G123" s="4">
        <v>2000</v>
      </c>
      <c r="H123" s="4">
        <v>4000</v>
      </c>
    </row>
    <row r="124" spans="1:8" x14ac:dyDescent="0.25">
      <c r="A124" s="53"/>
      <c r="B124" s="10" t="s">
        <v>134</v>
      </c>
      <c r="C124" s="10" t="s">
        <v>66</v>
      </c>
      <c r="D124" s="39" t="s">
        <v>193</v>
      </c>
      <c r="E124" s="2"/>
      <c r="F124" s="4">
        <v>77842.875</v>
      </c>
      <c r="G124" s="4">
        <v>77842.875</v>
      </c>
      <c r="H124" s="4">
        <v>155685.75</v>
      </c>
    </row>
    <row r="125" spans="1:8" x14ac:dyDescent="0.25">
      <c r="A125" s="53"/>
      <c r="B125" s="10" t="s">
        <v>122</v>
      </c>
      <c r="C125" s="10" t="s">
        <v>66</v>
      </c>
      <c r="D125" s="39" t="s">
        <v>60</v>
      </c>
      <c r="E125" s="2"/>
      <c r="F125" s="4">
        <v>136521.95000000001</v>
      </c>
      <c r="G125" s="4">
        <v>136521.95000000001</v>
      </c>
      <c r="H125" s="4">
        <v>273043.90000000002</v>
      </c>
    </row>
    <row r="126" spans="1:8" x14ac:dyDescent="0.25">
      <c r="A126" s="53"/>
      <c r="B126" s="10" t="s">
        <v>89</v>
      </c>
      <c r="C126" s="10" t="s">
        <v>66</v>
      </c>
      <c r="D126" s="39" t="s">
        <v>60</v>
      </c>
      <c r="E126" s="2"/>
      <c r="F126" s="4">
        <v>32196</v>
      </c>
      <c r="G126" s="4">
        <v>32196</v>
      </c>
      <c r="H126" s="4">
        <v>64392</v>
      </c>
    </row>
    <row r="127" spans="1:8" x14ac:dyDescent="0.25">
      <c r="A127" s="53"/>
      <c r="B127" s="10" t="s">
        <v>194</v>
      </c>
      <c r="C127" s="10" t="s">
        <v>65</v>
      </c>
      <c r="D127" s="39" t="s">
        <v>64</v>
      </c>
      <c r="E127" s="2"/>
      <c r="F127" s="4">
        <v>2000</v>
      </c>
      <c r="G127" s="4">
        <v>2000</v>
      </c>
      <c r="H127" s="4">
        <v>4000</v>
      </c>
    </row>
    <row r="128" spans="1:8" x14ac:dyDescent="0.25">
      <c r="A128" s="53"/>
      <c r="B128" s="10" t="s">
        <v>106</v>
      </c>
      <c r="C128" s="10" t="s">
        <v>66</v>
      </c>
      <c r="D128" s="39" t="s">
        <v>64</v>
      </c>
      <c r="E128" s="2"/>
      <c r="F128" s="4">
        <v>1568</v>
      </c>
      <c r="G128" s="4">
        <v>1568</v>
      </c>
      <c r="H128" s="4">
        <v>3136</v>
      </c>
    </row>
    <row r="129" spans="1:8" x14ac:dyDescent="0.25">
      <c r="A129" s="53"/>
      <c r="B129" s="10" t="s">
        <v>88</v>
      </c>
      <c r="C129" s="10" t="s">
        <v>66</v>
      </c>
      <c r="D129" s="39" t="s">
        <v>60</v>
      </c>
      <c r="E129" s="2"/>
      <c r="F129" s="4">
        <v>1736</v>
      </c>
      <c r="G129" s="4">
        <v>1736</v>
      </c>
      <c r="H129" s="4">
        <v>3472</v>
      </c>
    </row>
    <row r="130" spans="1:8" x14ac:dyDescent="0.25">
      <c r="A130" s="53"/>
      <c r="B130" s="52"/>
      <c r="C130" s="52"/>
      <c r="D130" s="52"/>
      <c r="E130" s="52"/>
      <c r="F130" s="52"/>
      <c r="G130" s="52"/>
      <c r="H130" s="52"/>
    </row>
    <row r="131" spans="1:8" x14ac:dyDescent="0.25">
      <c r="A131" s="8"/>
      <c r="B131" s="9"/>
      <c r="C131" s="9"/>
      <c r="D131" s="40"/>
      <c r="E131" s="9"/>
      <c r="F131" s="11">
        <f>SUM(F117:F129)</f>
        <v>429230.82500000001</v>
      </c>
      <c r="G131" s="11">
        <f>SUM(G117:G129)</f>
        <v>429230.82500000001</v>
      </c>
      <c r="H131" s="11">
        <f>SUM(H117:H129)</f>
        <v>858461.65</v>
      </c>
    </row>
    <row r="132" spans="1:8" x14ac:dyDescent="0.25">
      <c r="A132" s="53" t="s">
        <v>15</v>
      </c>
      <c r="B132" s="10" t="s">
        <v>200</v>
      </c>
      <c r="C132" s="10" t="s">
        <v>200</v>
      </c>
      <c r="D132" s="39" t="s">
        <v>200</v>
      </c>
      <c r="E132" s="2"/>
      <c r="F132" s="44"/>
      <c r="G132" s="2"/>
      <c r="H132" s="4">
        <f t="shared" ref="H132:H133" si="0">F132+G132</f>
        <v>0</v>
      </c>
    </row>
    <row r="133" spans="1:8" x14ac:dyDescent="0.25">
      <c r="A133" s="53"/>
      <c r="B133" s="10" t="s">
        <v>200</v>
      </c>
      <c r="C133" s="10" t="s">
        <v>200</v>
      </c>
      <c r="D133" s="39" t="s">
        <v>200</v>
      </c>
      <c r="E133" s="2"/>
      <c r="F133" s="44"/>
      <c r="G133" s="2"/>
      <c r="H133" s="4">
        <f t="shared" si="0"/>
        <v>0</v>
      </c>
    </row>
    <row r="134" spans="1:8" x14ac:dyDescent="0.25">
      <c r="A134" s="53"/>
      <c r="B134" s="10" t="s">
        <v>200</v>
      </c>
      <c r="C134" s="10" t="s">
        <v>200</v>
      </c>
      <c r="D134" s="39" t="s">
        <v>200</v>
      </c>
      <c r="E134" s="2"/>
      <c r="F134" s="44"/>
      <c r="G134" s="2"/>
      <c r="H134" s="4">
        <f>F134+G134</f>
        <v>0</v>
      </c>
    </row>
    <row r="135" spans="1:8" x14ac:dyDescent="0.25">
      <c r="A135" s="53"/>
      <c r="B135" s="10" t="s">
        <v>200</v>
      </c>
      <c r="C135" s="10" t="s">
        <v>200</v>
      </c>
      <c r="D135" s="39" t="s">
        <v>200</v>
      </c>
      <c r="E135" s="2"/>
      <c r="F135" s="44"/>
      <c r="G135" s="2"/>
      <c r="H135" s="4">
        <f>F135+G135</f>
        <v>0</v>
      </c>
    </row>
    <row r="136" spans="1:8" x14ac:dyDescent="0.25">
      <c r="A136" s="53"/>
      <c r="B136" s="52"/>
      <c r="C136" s="52"/>
      <c r="D136" s="52"/>
      <c r="E136" s="52"/>
      <c r="F136" s="52"/>
      <c r="G136" s="52"/>
      <c r="H136" s="52"/>
    </row>
    <row r="137" spans="1:8" x14ac:dyDescent="0.25">
      <c r="A137" s="8"/>
      <c r="B137" s="9"/>
      <c r="C137" s="9"/>
      <c r="D137" s="40"/>
      <c r="E137" s="9"/>
      <c r="F137" s="11">
        <f>SUM(F132:F135)</f>
        <v>0</v>
      </c>
      <c r="G137" s="11">
        <f>SUM(G132:G135)</f>
        <v>0</v>
      </c>
      <c r="H137" s="11">
        <f>SUM(H132:H135)</f>
        <v>0</v>
      </c>
    </row>
    <row r="138" spans="1:8" x14ac:dyDescent="0.25">
      <c r="A138" s="53" t="s">
        <v>16</v>
      </c>
      <c r="B138" s="38" t="s">
        <v>199</v>
      </c>
      <c r="C138" s="38" t="s">
        <v>65</v>
      </c>
      <c r="D138" s="41" t="s">
        <v>71</v>
      </c>
      <c r="E138" s="2"/>
      <c r="F138" s="4">
        <v>33930.555</v>
      </c>
      <c r="G138" s="4">
        <v>33930.555</v>
      </c>
      <c r="H138" s="28">
        <v>67861.11</v>
      </c>
    </row>
    <row r="139" spans="1:8" x14ac:dyDescent="0.25">
      <c r="A139" s="53"/>
      <c r="B139" s="24"/>
      <c r="C139" s="10"/>
      <c r="D139" s="39"/>
      <c r="E139" s="2"/>
      <c r="F139" s="46"/>
      <c r="G139" s="25"/>
      <c r="H139" s="28">
        <v>0</v>
      </c>
    </row>
    <row r="140" spans="1:8" x14ac:dyDescent="0.25">
      <c r="A140" s="53"/>
      <c r="B140" s="24"/>
      <c r="C140" s="10"/>
      <c r="D140" s="39"/>
      <c r="E140" s="2"/>
      <c r="F140" s="46"/>
      <c r="G140" s="25"/>
      <c r="H140" s="28">
        <v>0</v>
      </c>
    </row>
    <row r="141" spans="1:8" x14ac:dyDescent="0.25">
      <c r="A141" s="53"/>
      <c r="B141" s="24"/>
      <c r="C141" s="10"/>
      <c r="D141" s="39"/>
      <c r="E141" s="2"/>
      <c r="F141" s="46"/>
      <c r="G141" s="25"/>
      <c r="H141" s="28">
        <v>0</v>
      </c>
    </row>
    <row r="142" spans="1:8" x14ac:dyDescent="0.25">
      <c r="A142" s="53"/>
      <c r="B142" s="52"/>
      <c r="C142" s="52"/>
      <c r="D142" s="52"/>
      <c r="E142" s="52"/>
      <c r="F142" s="52"/>
      <c r="G142" s="52"/>
      <c r="H142" s="52"/>
    </row>
    <row r="143" spans="1:8" x14ac:dyDescent="0.25">
      <c r="A143" s="8"/>
      <c r="B143" s="9"/>
      <c r="C143" s="9"/>
      <c r="D143" s="40"/>
      <c r="E143" s="9"/>
      <c r="F143" s="11">
        <f>SUM(F138:F141)</f>
        <v>33930.555</v>
      </c>
      <c r="G143" s="11">
        <f>SUM(G138:G141)</f>
        <v>33930.555</v>
      </c>
      <c r="H143" s="11">
        <f>SUM(H138:H141)</f>
        <v>67861.11</v>
      </c>
    </row>
    <row r="144" spans="1:8" x14ac:dyDescent="0.25">
      <c r="A144" s="53" t="s">
        <v>17</v>
      </c>
      <c r="B144" s="10" t="s">
        <v>141</v>
      </c>
      <c r="C144" s="10" t="s">
        <v>66</v>
      </c>
      <c r="D144" s="39" t="s">
        <v>72</v>
      </c>
      <c r="E144" s="2"/>
      <c r="F144" s="4">
        <v>2000</v>
      </c>
      <c r="G144" s="4">
        <v>2000</v>
      </c>
      <c r="H144" s="4">
        <v>4000</v>
      </c>
    </row>
    <row r="145" spans="1:8" x14ac:dyDescent="0.25">
      <c r="A145" s="53"/>
      <c r="B145" s="10" t="s">
        <v>166</v>
      </c>
      <c r="C145" s="10" t="s">
        <v>66</v>
      </c>
      <c r="D145" s="39" t="s">
        <v>72</v>
      </c>
      <c r="E145" s="2"/>
      <c r="F145" s="4">
        <v>1000</v>
      </c>
      <c r="G145" s="4">
        <v>1000</v>
      </c>
      <c r="H145" s="4">
        <v>2000</v>
      </c>
    </row>
    <row r="146" spans="1:8" x14ac:dyDescent="0.25">
      <c r="A146" s="53"/>
      <c r="B146" s="10" t="s">
        <v>179</v>
      </c>
      <c r="C146" s="10" t="s">
        <v>66</v>
      </c>
      <c r="D146" s="39" t="s">
        <v>72</v>
      </c>
      <c r="E146" s="2"/>
      <c r="F146" s="4">
        <v>2000</v>
      </c>
      <c r="G146" s="4">
        <v>2000</v>
      </c>
      <c r="H146" s="4">
        <v>4000</v>
      </c>
    </row>
    <row r="147" spans="1:8" x14ac:dyDescent="0.25">
      <c r="A147" s="53"/>
      <c r="B147" s="10" t="s">
        <v>200</v>
      </c>
      <c r="C147" s="10" t="s">
        <v>200</v>
      </c>
      <c r="D147" s="39" t="s">
        <v>200</v>
      </c>
      <c r="E147" s="2"/>
      <c r="F147" s="45"/>
      <c r="G147" s="27"/>
      <c r="H147" s="4">
        <v>0</v>
      </c>
    </row>
    <row r="148" spans="1:8" x14ac:dyDescent="0.25">
      <c r="A148" s="53"/>
      <c r="B148" s="52"/>
      <c r="C148" s="52"/>
      <c r="D148" s="52"/>
      <c r="E148" s="52"/>
      <c r="F148" s="52"/>
      <c r="G148" s="52"/>
      <c r="H148" s="52"/>
    </row>
    <row r="149" spans="1:8" x14ac:dyDescent="0.25">
      <c r="A149" s="8"/>
      <c r="B149" s="9"/>
      <c r="C149" s="9"/>
      <c r="D149" s="40"/>
      <c r="E149" s="9"/>
      <c r="F149" s="42">
        <f>SUM(F144:F147)</f>
        <v>5000</v>
      </c>
      <c r="G149" s="11">
        <f>SUM(G144:G147)</f>
        <v>5000</v>
      </c>
      <c r="H149" s="11">
        <f>SUM(H144:H147)</f>
        <v>10000</v>
      </c>
    </row>
    <row r="150" spans="1:8" x14ac:dyDescent="0.25">
      <c r="A150" s="53" t="s">
        <v>18</v>
      </c>
      <c r="B150" s="10" t="s">
        <v>200</v>
      </c>
      <c r="C150" s="10" t="s">
        <v>200</v>
      </c>
      <c r="D150" s="10" t="s">
        <v>200</v>
      </c>
      <c r="E150" s="2"/>
      <c r="F150" s="44"/>
      <c r="G150" s="2"/>
      <c r="H150" s="4">
        <f>F150+G150</f>
        <v>0</v>
      </c>
    </row>
    <row r="151" spans="1:8" x14ac:dyDescent="0.25">
      <c r="A151" s="53"/>
      <c r="B151" s="10" t="s">
        <v>200</v>
      </c>
      <c r="C151" s="10" t="s">
        <v>200</v>
      </c>
      <c r="D151" s="10" t="s">
        <v>200</v>
      </c>
      <c r="E151" s="2"/>
      <c r="F151" s="44"/>
      <c r="G151" s="2"/>
      <c r="H151" s="4">
        <f>F151+G151</f>
        <v>0</v>
      </c>
    </row>
    <row r="152" spans="1:8" x14ac:dyDescent="0.25">
      <c r="A152" s="53"/>
      <c r="B152" s="10" t="s">
        <v>200</v>
      </c>
      <c r="C152" s="10" t="s">
        <v>200</v>
      </c>
      <c r="D152" s="10" t="s">
        <v>200</v>
      </c>
      <c r="E152" s="2"/>
      <c r="F152" s="44"/>
      <c r="G152" s="2"/>
      <c r="H152" s="4">
        <f t="shared" ref="H152" si="1">F152+G152</f>
        <v>0</v>
      </c>
    </row>
    <row r="153" spans="1:8" x14ac:dyDescent="0.25">
      <c r="A153" s="53"/>
      <c r="B153" s="10" t="s">
        <v>200</v>
      </c>
      <c r="C153" s="10" t="s">
        <v>200</v>
      </c>
      <c r="D153" s="10" t="s">
        <v>200</v>
      </c>
      <c r="E153" s="2"/>
      <c r="F153" s="44"/>
      <c r="G153" s="2"/>
      <c r="H153" s="4">
        <f>F153+G153</f>
        <v>0</v>
      </c>
    </row>
    <row r="154" spans="1:8" x14ac:dyDescent="0.25">
      <c r="A154" s="53"/>
      <c r="B154" s="52"/>
      <c r="C154" s="52"/>
      <c r="D154" s="52"/>
      <c r="E154" s="52"/>
      <c r="F154" s="52"/>
      <c r="G154" s="52"/>
      <c r="H154" s="52"/>
    </row>
    <row r="155" spans="1:8" x14ac:dyDescent="0.25">
      <c r="A155" s="8"/>
      <c r="B155" s="9"/>
      <c r="C155" s="9"/>
      <c r="D155" s="9"/>
      <c r="E155" s="9"/>
      <c r="F155" s="11">
        <f>SUM(F150:F153)</f>
        <v>0</v>
      </c>
      <c r="G155" s="11">
        <f>SUM(G150:G153)</f>
        <v>0</v>
      </c>
      <c r="H155" s="11">
        <f>SUM(H150:H153)</f>
        <v>0</v>
      </c>
    </row>
    <row r="156" spans="1:8" x14ac:dyDescent="0.25">
      <c r="A156" s="53" t="s">
        <v>19</v>
      </c>
      <c r="B156" s="10" t="s">
        <v>127</v>
      </c>
      <c r="C156" s="10" t="s">
        <v>66</v>
      </c>
      <c r="D156" s="10" t="s">
        <v>62</v>
      </c>
      <c r="E156" s="2"/>
      <c r="F156" s="4">
        <v>75289.5</v>
      </c>
      <c r="G156" s="4">
        <v>75289.5</v>
      </c>
      <c r="H156" s="4">
        <v>150579</v>
      </c>
    </row>
    <row r="157" spans="1:8" x14ac:dyDescent="0.25">
      <c r="A157" s="53"/>
      <c r="B157" s="10" t="s">
        <v>200</v>
      </c>
      <c r="C157" s="10" t="s">
        <v>200</v>
      </c>
      <c r="D157" s="10" t="s">
        <v>200</v>
      </c>
      <c r="E157" s="2"/>
      <c r="F157" s="2"/>
      <c r="G157" s="2"/>
      <c r="H157" s="4">
        <v>0</v>
      </c>
    </row>
    <row r="158" spans="1:8" x14ac:dyDescent="0.25">
      <c r="A158" s="53"/>
      <c r="B158" s="10" t="s">
        <v>200</v>
      </c>
      <c r="C158" s="10" t="s">
        <v>200</v>
      </c>
      <c r="D158" s="10" t="s">
        <v>200</v>
      </c>
      <c r="E158" s="2"/>
      <c r="F158" s="2"/>
      <c r="G158" s="2"/>
      <c r="H158" s="4">
        <v>0</v>
      </c>
    </row>
    <row r="159" spans="1:8" x14ac:dyDescent="0.25">
      <c r="A159" s="53"/>
      <c r="B159" s="10" t="s">
        <v>200</v>
      </c>
      <c r="C159" s="10" t="s">
        <v>200</v>
      </c>
      <c r="D159" s="10" t="s">
        <v>200</v>
      </c>
      <c r="E159" s="2"/>
      <c r="F159" s="2"/>
      <c r="G159" s="2"/>
      <c r="H159" s="4">
        <v>0</v>
      </c>
    </row>
    <row r="160" spans="1:8" x14ac:dyDescent="0.25">
      <c r="A160" s="53"/>
      <c r="B160" s="52"/>
      <c r="C160" s="52"/>
      <c r="D160" s="52"/>
      <c r="E160" s="52"/>
      <c r="F160" s="52"/>
      <c r="G160" s="52"/>
      <c r="H160" s="52"/>
    </row>
    <row r="161" spans="1:8" x14ac:dyDescent="0.25">
      <c r="A161" s="8"/>
      <c r="B161" s="9"/>
      <c r="C161" s="9"/>
      <c r="D161" s="40"/>
      <c r="E161" s="9"/>
      <c r="F161" s="42">
        <f>SUM(F156:F159)</f>
        <v>75289.5</v>
      </c>
      <c r="G161" s="11">
        <f>SUM(G156:G159)</f>
        <v>75289.5</v>
      </c>
      <c r="H161" s="11">
        <f>SUM(H156:H159)</f>
        <v>150579</v>
      </c>
    </row>
    <row r="162" spans="1:8" x14ac:dyDescent="0.25">
      <c r="A162" s="53" t="s">
        <v>20</v>
      </c>
      <c r="B162" s="10" t="s">
        <v>143</v>
      </c>
      <c r="C162" s="10" t="s">
        <v>65</v>
      </c>
      <c r="D162" s="39" t="s">
        <v>64</v>
      </c>
      <c r="E162" s="2"/>
      <c r="F162" s="4">
        <v>1000</v>
      </c>
      <c r="G162" s="4">
        <v>1000</v>
      </c>
      <c r="H162" s="4">
        <v>2000</v>
      </c>
    </row>
    <row r="163" spans="1:8" x14ac:dyDescent="0.25">
      <c r="A163" s="53"/>
      <c r="B163" s="10" t="s">
        <v>147</v>
      </c>
      <c r="C163" s="10" t="s">
        <v>65</v>
      </c>
      <c r="D163" s="39" t="s">
        <v>64</v>
      </c>
      <c r="E163" s="2"/>
      <c r="F163" s="4">
        <v>2000</v>
      </c>
      <c r="G163" s="4">
        <v>2000</v>
      </c>
      <c r="H163" s="4">
        <v>4000</v>
      </c>
    </row>
    <row r="164" spans="1:8" x14ac:dyDescent="0.25">
      <c r="A164" s="53"/>
      <c r="B164" s="10" t="s">
        <v>200</v>
      </c>
      <c r="C164" s="10" t="s">
        <v>200</v>
      </c>
      <c r="D164" s="39" t="s">
        <v>200</v>
      </c>
      <c r="E164" s="2"/>
      <c r="F164" s="45"/>
      <c r="G164" s="27"/>
      <c r="H164" s="4">
        <v>0</v>
      </c>
    </row>
    <row r="165" spans="1:8" x14ac:dyDescent="0.25">
      <c r="A165" s="53"/>
      <c r="B165" s="10" t="s">
        <v>200</v>
      </c>
      <c r="C165" s="10" t="s">
        <v>200</v>
      </c>
      <c r="D165" s="39" t="s">
        <v>200</v>
      </c>
      <c r="E165" s="2"/>
      <c r="F165" s="45"/>
      <c r="G165" s="27"/>
      <c r="H165" s="4">
        <v>0</v>
      </c>
    </row>
    <row r="166" spans="1:8" x14ac:dyDescent="0.25">
      <c r="A166" s="53"/>
      <c r="B166" s="52"/>
      <c r="C166" s="52"/>
      <c r="D166" s="52"/>
      <c r="E166" s="52"/>
      <c r="F166" s="52"/>
      <c r="G166" s="52"/>
      <c r="H166" s="52"/>
    </row>
    <row r="167" spans="1:8" x14ac:dyDescent="0.25">
      <c r="A167" s="8"/>
      <c r="B167" s="9"/>
      <c r="C167" s="9"/>
      <c r="D167" s="40"/>
      <c r="E167" s="9"/>
      <c r="F167" s="42">
        <f>SUM(F162:F165)</f>
        <v>3000</v>
      </c>
      <c r="G167" s="11">
        <f>SUM(G162:G165)</f>
        <v>3000</v>
      </c>
      <c r="H167" s="11">
        <f>SUM(H162:H165)</f>
        <v>6000</v>
      </c>
    </row>
    <row r="168" spans="1:8" x14ac:dyDescent="0.25">
      <c r="A168" s="53" t="s">
        <v>22</v>
      </c>
      <c r="B168" s="29"/>
      <c r="C168" s="10"/>
      <c r="D168" s="39"/>
      <c r="E168" s="2"/>
      <c r="F168" s="44"/>
      <c r="G168" s="2"/>
      <c r="H168" s="4"/>
    </row>
    <row r="169" spans="1:8" x14ac:dyDescent="0.25">
      <c r="A169" s="53"/>
      <c r="B169" s="29"/>
      <c r="C169" s="10"/>
      <c r="D169" s="39"/>
      <c r="E169" s="2"/>
      <c r="F169" s="44"/>
      <c r="G169" s="2"/>
      <c r="H169" s="4"/>
    </row>
    <row r="170" spans="1:8" x14ac:dyDescent="0.25">
      <c r="A170" s="53"/>
      <c r="B170" s="29"/>
      <c r="C170" s="10"/>
      <c r="D170" s="39"/>
      <c r="E170" s="2"/>
      <c r="F170" s="44"/>
      <c r="G170" s="2"/>
      <c r="H170" s="4"/>
    </row>
    <row r="171" spans="1:8" x14ac:dyDescent="0.25">
      <c r="A171" s="53"/>
      <c r="B171" s="29"/>
      <c r="C171" s="10"/>
      <c r="D171" s="39"/>
      <c r="E171" s="2"/>
      <c r="F171" s="44"/>
      <c r="G171" s="2"/>
      <c r="H171" s="4"/>
    </row>
    <row r="172" spans="1:8" x14ac:dyDescent="0.25">
      <c r="A172" s="53"/>
      <c r="B172" s="52"/>
      <c r="C172" s="52"/>
      <c r="D172" s="52"/>
      <c r="E172" s="52"/>
      <c r="F172" s="52"/>
      <c r="G172" s="52"/>
      <c r="H172" s="52"/>
    </row>
    <row r="173" spans="1:8" x14ac:dyDescent="0.25">
      <c r="A173" s="8"/>
      <c r="B173" s="9"/>
      <c r="C173" s="9"/>
      <c r="D173" s="40"/>
      <c r="E173" s="9"/>
      <c r="F173" s="42">
        <f>SUM(F168:F171)</f>
        <v>0</v>
      </c>
      <c r="G173" s="11">
        <f>SUM(G168:G171)</f>
        <v>0</v>
      </c>
      <c r="H173" s="11">
        <f>SUM(H168:H171)</f>
        <v>0</v>
      </c>
    </row>
    <row r="174" spans="1:8" x14ac:dyDescent="0.25">
      <c r="A174" s="53" t="s">
        <v>23</v>
      </c>
      <c r="B174" s="10" t="s">
        <v>200</v>
      </c>
      <c r="C174" s="10" t="s">
        <v>200</v>
      </c>
      <c r="D174" s="39" t="s">
        <v>200</v>
      </c>
      <c r="E174" s="2"/>
      <c r="F174" s="44"/>
      <c r="G174" s="2"/>
      <c r="H174" s="4"/>
    </row>
    <row r="175" spans="1:8" x14ac:dyDescent="0.25">
      <c r="A175" s="53"/>
      <c r="B175" s="10" t="s">
        <v>200</v>
      </c>
      <c r="C175" s="10" t="s">
        <v>200</v>
      </c>
      <c r="D175" s="39" t="s">
        <v>200</v>
      </c>
      <c r="E175" s="2"/>
      <c r="F175" s="44"/>
      <c r="G175" s="2"/>
      <c r="H175" s="4"/>
    </row>
    <row r="176" spans="1:8" x14ac:dyDescent="0.25">
      <c r="A176" s="53"/>
      <c r="B176" s="10" t="s">
        <v>200</v>
      </c>
      <c r="C176" s="10" t="s">
        <v>200</v>
      </c>
      <c r="D176" s="39" t="s">
        <v>200</v>
      </c>
      <c r="E176" s="2"/>
      <c r="F176" s="44"/>
      <c r="G176" s="2"/>
      <c r="H176" s="4"/>
    </row>
    <row r="177" spans="1:8" x14ac:dyDescent="0.25">
      <c r="A177" s="53"/>
      <c r="B177" s="10" t="s">
        <v>200</v>
      </c>
      <c r="C177" s="10" t="s">
        <v>200</v>
      </c>
      <c r="D177" s="39" t="s">
        <v>200</v>
      </c>
      <c r="E177" s="2"/>
      <c r="F177" s="44"/>
      <c r="G177" s="2"/>
      <c r="H177" s="4"/>
    </row>
    <row r="178" spans="1:8" x14ac:dyDescent="0.25">
      <c r="A178" s="53"/>
      <c r="B178" s="52"/>
      <c r="C178" s="52"/>
      <c r="D178" s="52"/>
      <c r="E178" s="52"/>
      <c r="F178" s="52"/>
      <c r="G178" s="52"/>
      <c r="H178" s="52"/>
    </row>
    <row r="179" spans="1:8" x14ac:dyDescent="0.25">
      <c r="A179" s="8"/>
      <c r="B179" s="9"/>
      <c r="C179" s="9"/>
      <c r="D179" s="40"/>
      <c r="E179" s="9"/>
      <c r="F179" s="47">
        <f>SUM(F174:F177)</f>
        <v>0</v>
      </c>
      <c r="G179" s="31">
        <f>SUM(G174:G177)</f>
        <v>0</v>
      </c>
      <c r="H179" s="31">
        <f>SUM(H174:H177)</f>
        <v>0</v>
      </c>
    </row>
    <row r="180" spans="1:8" ht="15" customHeight="1" x14ac:dyDescent="0.25">
      <c r="A180" s="53" t="s">
        <v>23</v>
      </c>
      <c r="B180" s="10" t="s">
        <v>200</v>
      </c>
      <c r="C180" s="10" t="s">
        <v>200</v>
      </c>
      <c r="D180" s="39" t="s">
        <v>200</v>
      </c>
      <c r="E180" s="2"/>
      <c r="F180" s="44"/>
      <c r="G180" s="2"/>
      <c r="H180" s="4"/>
    </row>
    <row r="181" spans="1:8" x14ac:dyDescent="0.25">
      <c r="A181" s="53"/>
      <c r="B181" s="10" t="s">
        <v>200</v>
      </c>
      <c r="C181" s="10" t="s">
        <v>200</v>
      </c>
      <c r="D181" s="39" t="s">
        <v>200</v>
      </c>
      <c r="E181" s="2"/>
      <c r="F181" s="44"/>
      <c r="G181" s="2"/>
      <c r="H181" s="4"/>
    </row>
    <row r="182" spans="1:8" x14ac:dyDescent="0.25">
      <c r="A182" s="53"/>
      <c r="B182" s="10" t="s">
        <v>200</v>
      </c>
      <c r="C182" s="10" t="s">
        <v>200</v>
      </c>
      <c r="D182" s="39" t="s">
        <v>200</v>
      </c>
      <c r="E182" s="2"/>
      <c r="F182" s="43"/>
      <c r="G182" s="26"/>
      <c r="H182" s="4"/>
    </row>
    <row r="183" spans="1:8" x14ac:dyDescent="0.25">
      <c r="A183" s="53"/>
      <c r="B183" s="10" t="s">
        <v>200</v>
      </c>
      <c r="C183" s="10" t="s">
        <v>200</v>
      </c>
      <c r="D183" s="39" t="s">
        <v>200</v>
      </c>
      <c r="E183" s="2"/>
      <c r="F183" s="43"/>
      <c r="G183" s="26"/>
      <c r="H183" s="4"/>
    </row>
    <row r="184" spans="1:8" x14ac:dyDescent="0.25">
      <c r="A184" s="53"/>
      <c r="B184" s="52"/>
      <c r="C184" s="52"/>
      <c r="D184" s="52"/>
      <c r="E184" s="52"/>
      <c r="F184" s="52"/>
      <c r="G184" s="52"/>
      <c r="H184" s="52"/>
    </row>
    <row r="185" spans="1:8" x14ac:dyDescent="0.25">
      <c r="A185" s="8"/>
      <c r="B185" s="9"/>
      <c r="C185" s="9"/>
      <c r="D185" s="40"/>
      <c r="E185" s="9"/>
      <c r="F185" s="42">
        <f>SUM(F180:F183)</f>
        <v>0</v>
      </c>
      <c r="G185" s="11">
        <f>SUM(G180:G183)</f>
        <v>0</v>
      </c>
      <c r="H185" s="11">
        <f>SUM(H180:H183)</f>
        <v>0</v>
      </c>
    </row>
    <row r="186" spans="1:8" x14ac:dyDescent="0.25">
      <c r="A186" s="53" t="s">
        <v>23</v>
      </c>
      <c r="B186" s="10" t="s">
        <v>200</v>
      </c>
      <c r="C186" s="10" t="s">
        <v>200</v>
      </c>
      <c r="D186" s="39" t="s">
        <v>200</v>
      </c>
      <c r="E186" s="2"/>
      <c r="F186" s="44"/>
      <c r="G186" s="2"/>
      <c r="H186" s="4"/>
    </row>
    <row r="187" spans="1:8" x14ac:dyDescent="0.25">
      <c r="A187" s="53"/>
      <c r="B187" s="10" t="s">
        <v>200</v>
      </c>
      <c r="C187" s="10" t="s">
        <v>200</v>
      </c>
      <c r="D187" s="39" t="s">
        <v>200</v>
      </c>
      <c r="E187" s="2"/>
      <c r="F187" s="44"/>
      <c r="G187" s="2"/>
      <c r="H187" s="4"/>
    </row>
    <row r="188" spans="1:8" x14ac:dyDescent="0.25">
      <c r="A188" s="53"/>
      <c r="B188" s="10" t="s">
        <v>200</v>
      </c>
      <c r="C188" s="10" t="s">
        <v>200</v>
      </c>
      <c r="D188" s="39" t="s">
        <v>200</v>
      </c>
      <c r="E188" s="2"/>
      <c r="F188" s="44"/>
      <c r="G188" s="2"/>
      <c r="H188" s="4"/>
    </row>
    <row r="189" spans="1:8" x14ac:dyDescent="0.25">
      <c r="A189" s="53"/>
      <c r="B189" s="10" t="s">
        <v>200</v>
      </c>
      <c r="C189" s="10" t="s">
        <v>200</v>
      </c>
      <c r="D189" s="39" t="s">
        <v>200</v>
      </c>
      <c r="E189" s="2"/>
      <c r="F189" s="44"/>
      <c r="G189" s="2"/>
      <c r="H189" s="4"/>
    </row>
    <row r="190" spans="1:8" x14ac:dyDescent="0.25">
      <c r="A190" s="53"/>
      <c r="B190" s="52"/>
      <c r="C190" s="52"/>
      <c r="D190" s="52"/>
      <c r="E190" s="52"/>
      <c r="F190" s="52"/>
      <c r="G190" s="52"/>
      <c r="H190" s="52"/>
    </row>
    <row r="191" spans="1:8" x14ac:dyDescent="0.25">
      <c r="A191" s="8"/>
      <c r="B191" s="9"/>
      <c r="C191" s="9"/>
      <c r="D191" s="40"/>
      <c r="E191" s="9"/>
      <c r="F191" s="42">
        <f>SUM(F186:F189)</f>
        <v>0</v>
      </c>
      <c r="G191" s="11">
        <f>SUM(G186:G189)</f>
        <v>0</v>
      </c>
      <c r="H191" s="11">
        <f>SUM(H186:H189)</f>
        <v>0</v>
      </c>
    </row>
    <row r="193" spans="6:8" x14ac:dyDescent="0.25">
      <c r="F193" s="21"/>
      <c r="G193" s="21"/>
      <c r="H193" s="21"/>
    </row>
  </sheetData>
  <mergeCells count="38">
    <mergeCell ref="A117:A130"/>
    <mergeCell ref="A132:A136"/>
    <mergeCell ref="A138:A142"/>
    <mergeCell ref="A144:A148"/>
    <mergeCell ref="A5:A73"/>
    <mergeCell ref="A75:A80"/>
    <mergeCell ref="A82:A87"/>
    <mergeCell ref="A89:A93"/>
    <mergeCell ref="A95:A104"/>
    <mergeCell ref="B142:H142"/>
    <mergeCell ref="A186:A190"/>
    <mergeCell ref="B3:D3"/>
    <mergeCell ref="F3:H3"/>
    <mergeCell ref="B73:H73"/>
    <mergeCell ref="B80:H80"/>
    <mergeCell ref="B87:H87"/>
    <mergeCell ref="B93:H93"/>
    <mergeCell ref="A150:A154"/>
    <mergeCell ref="A156:A160"/>
    <mergeCell ref="A162:A166"/>
    <mergeCell ref="A168:A172"/>
    <mergeCell ref="A174:A178"/>
    <mergeCell ref="A180:A184"/>
    <mergeCell ref="A106:A109"/>
    <mergeCell ref="A111:A115"/>
    <mergeCell ref="B104:H104"/>
    <mergeCell ref="B109:H109"/>
    <mergeCell ref="B115:H115"/>
    <mergeCell ref="B130:H130"/>
    <mergeCell ref="B136:H136"/>
    <mergeCell ref="B190:H190"/>
    <mergeCell ref="B148:H148"/>
    <mergeCell ref="B154:H154"/>
    <mergeCell ref="B160:H160"/>
    <mergeCell ref="B166:H166"/>
    <mergeCell ref="B172:H172"/>
    <mergeCell ref="B184:H184"/>
    <mergeCell ref="B178:H178"/>
  </mergeCells>
  <pageMargins left="0.7" right="0.7" top="0.75" bottom="0.75" header="0.3" footer="0.3"/>
  <pageSetup scale="51" fitToHeight="0" orientation="landscape" r:id="rId1"/>
  <rowBreaks count="2" manualBreakCount="2">
    <brk id="105" max="9" man="1"/>
    <brk id="15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B3" sqref="B3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7" customWidth="1"/>
    <col min="5" max="7" width="14.85546875" style="2" bestFit="1" customWidth="1"/>
    <col min="8" max="8" width="23.5703125" style="2" customWidth="1"/>
    <col min="9" max="9" width="2.7109375" style="17" customWidth="1"/>
    <col min="10" max="10" width="23" style="2" customWidth="1"/>
    <col min="11" max="11" width="2.7109375" style="18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59" t="s">
        <v>31</v>
      </c>
      <c r="B1" s="60"/>
      <c r="C1" s="61"/>
      <c r="D1" s="12"/>
      <c r="E1" s="62" t="s">
        <v>32</v>
      </c>
      <c r="F1" s="62"/>
      <c r="G1" s="62"/>
      <c r="H1" s="62"/>
      <c r="I1" s="12"/>
      <c r="J1" s="20" t="s">
        <v>33</v>
      </c>
      <c r="K1" s="13"/>
      <c r="L1" s="62" t="s">
        <v>34</v>
      </c>
      <c r="M1" s="62"/>
      <c r="N1" s="62"/>
      <c r="O1" s="62"/>
      <c r="P1" s="62"/>
      <c r="Q1" s="62"/>
      <c r="R1" s="62"/>
      <c r="S1" s="62"/>
      <c r="T1" s="62"/>
      <c r="U1" s="62"/>
    </row>
    <row r="2" spans="1:21" ht="30" x14ac:dyDescent="0.25">
      <c r="A2" s="14" t="s">
        <v>35</v>
      </c>
      <c r="B2" s="14" t="s">
        <v>28</v>
      </c>
      <c r="C2" s="14" t="s">
        <v>36</v>
      </c>
      <c r="D2" s="15"/>
      <c r="E2" s="14" t="s">
        <v>0</v>
      </c>
      <c r="F2" s="14" t="s">
        <v>26</v>
      </c>
      <c r="G2" s="14" t="s">
        <v>27</v>
      </c>
      <c r="H2" s="14" t="s">
        <v>28</v>
      </c>
      <c r="I2" s="15"/>
      <c r="J2" s="14" t="s">
        <v>195</v>
      </c>
      <c r="K2" s="16"/>
      <c r="L2" s="14" t="s">
        <v>37</v>
      </c>
      <c r="M2" s="14" t="s">
        <v>38</v>
      </c>
      <c r="N2" s="14" t="s">
        <v>39</v>
      </c>
      <c r="O2" s="14" t="s">
        <v>40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45</v>
      </c>
      <c r="U2" s="14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A6"/>
    </sheetView>
  </sheetViews>
  <sheetFormatPr defaultRowHeight="15" x14ac:dyDescent="0.25"/>
  <cols>
    <col min="1" max="1" width="39.85546875" customWidth="1"/>
    <col min="2" max="2" width="15.7109375" customWidth="1"/>
    <col min="3" max="18" width="12" customWidth="1"/>
  </cols>
  <sheetData>
    <row r="1" spans="1:20" x14ac:dyDescent="0.25">
      <c r="A1" s="1" t="s">
        <v>47</v>
      </c>
    </row>
    <row r="3" spans="1:20" x14ac:dyDescent="0.25">
      <c r="A3" s="64" t="s">
        <v>48</v>
      </c>
      <c r="B3" s="65"/>
      <c r="C3" s="68" t="s">
        <v>49</v>
      </c>
      <c r="D3" s="69"/>
      <c r="E3" s="68" t="s">
        <v>50</v>
      </c>
      <c r="F3" s="69"/>
      <c r="G3" s="68" t="s">
        <v>51</v>
      </c>
      <c r="H3" s="69"/>
      <c r="I3" s="68" t="s">
        <v>52</v>
      </c>
      <c r="J3" s="69"/>
      <c r="K3" s="68" t="s">
        <v>53</v>
      </c>
      <c r="L3" s="69"/>
      <c r="M3" s="68" t="s">
        <v>54</v>
      </c>
      <c r="N3" s="69"/>
      <c r="O3" s="68" t="s">
        <v>55</v>
      </c>
      <c r="P3" s="69"/>
      <c r="Q3" s="68" t="s">
        <v>56</v>
      </c>
      <c r="R3" s="69"/>
    </row>
    <row r="4" spans="1:20" x14ac:dyDescent="0.25">
      <c r="A4" s="66"/>
      <c r="B4" s="67"/>
      <c r="C4" s="19" t="s">
        <v>57</v>
      </c>
      <c r="D4" s="19" t="s">
        <v>58</v>
      </c>
      <c r="E4" s="19" t="s">
        <v>57</v>
      </c>
      <c r="F4" s="19" t="s">
        <v>58</v>
      </c>
      <c r="G4" s="19" t="s">
        <v>57</v>
      </c>
      <c r="H4" s="19" t="s">
        <v>58</v>
      </c>
      <c r="I4" s="19" t="s">
        <v>57</v>
      </c>
      <c r="J4" s="19" t="s">
        <v>58</v>
      </c>
      <c r="K4" s="19" t="s">
        <v>57</v>
      </c>
      <c r="L4" s="19" t="s">
        <v>58</v>
      </c>
      <c r="M4" s="19" t="s">
        <v>57</v>
      </c>
      <c r="N4" s="19" t="s">
        <v>58</v>
      </c>
      <c r="O4" s="19" t="s">
        <v>57</v>
      </c>
      <c r="P4" s="19" t="s">
        <v>58</v>
      </c>
      <c r="Q4" s="19" t="s">
        <v>57</v>
      </c>
      <c r="R4" s="19" t="s">
        <v>58</v>
      </c>
    </row>
    <row r="5" spans="1:20" x14ac:dyDescent="0.25">
      <c r="A5" s="63" t="s">
        <v>7</v>
      </c>
      <c r="B5" s="3" t="s">
        <v>24</v>
      </c>
      <c r="C5" s="22">
        <v>795</v>
      </c>
      <c r="D5" s="22">
        <v>1215</v>
      </c>
      <c r="E5" s="22">
        <v>687</v>
      </c>
      <c r="F5" s="22">
        <v>1215</v>
      </c>
      <c r="G5" s="22">
        <v>0</v>
      </c>
      <c r="H5" s="22">
        <v>1215</v>
      </c>
      <c r="I5" s="22">
        <v>283</v>
      </c>
      <c r="J5" s="22">
        <v>1215</v>
      </c>
      <c r="K5" s="22">
        <v>455</v>
      </c>
      <c r="L5" s="22">
        <v>1215</v>
      </c>
      <c r="M5" s="22">
        <v>634</v>
      </c>
      <c r="N5" s="22">
        <v>1215</v>
      </c>
      <c r="O5" s="22">
        <v>634</v>
      </c>
      <c r="P5" s="22">
        <v>1215</v>
      </c>
      <c r="Q5" s="22">
        <v>634</v>
      </c>
      <c r="R5" s="22">
        <v>1215</v>
      </c>
      <c r="T5" s="34"/>
    </row>
    <row r="6" spans="1:20" x14ac:dyDescent="0.25">
      <c r="A6" s="63"/>
      <c r="B6" s="3" t="s">
        <v>29</v>
      </c>
      <c r="C6" s="22">
        <v>189</v>
      </c>
      <c r="D6" s="22">
        <v>587</v>
      </c>
      <c r="E6" s="22">
        <v>165</v>
      </c>
      <c r="F6" s="22">
        <v>587</v>
      </c>
      <c r="G6" s="22">
        <v>74</v>
      </c>
      <c r="H6" s="22">
        <v>587</v>
      </c>
      <c r="I6" s="22">
        <v>72</v>
      </c>
      <c r="J6" s="22">
        <v>587</v>
      </c>
      <c r="K6" s="22">
        <v>60</v>
      </c>
      <c r="L6" s="22">
        <v>587</v>
      </c>
      <c r="M6" s="22">
        <v>151</v>
      </c>
      <c r="N6" s="22">
        <v>587</v>
      </c>
      <c r="O6" s="22">
        <v>151</v>
      </c>
      <c r="P6" s="22">
        <v>587</v>
      </c>
      <c r="Q6" s="22">
        <v>151</v>
      </c>
      <c r="R6" s="22">
        <v>587</v>
      </c>
      <c r="T6" s="35"/>
    </row>
    <row r="7" spans="1:20" x14ac:dyDescent="0.25">
      <c r="A7" s="63" t="s">
        <v>8</v>
      </c>
      <c r="B7" s="3" t="s">
        <v>24</v>
      </c>
      <c r="C7" s="22">
        <v>1646</v>
      </c>
      <c r="D7" s="22">
        <v>3241</v>
      </c>
      <c r="E7" s="22">
        <v>1368</v>
      </c>
      <c r="F7" s="22">
        <v>3241</v>
      </c>
      <c r="G7" s="22">
        <v>0</v>
      </c>
      <c r="H7" s="22">
        <v>3241</v>
      </c>
      <c r="I7" s="22">
        <v>1045</v>
      </c>
      <c r="J7" s="22">
        <v>3241</v>
      </c>
      <c r="K7" s="22">
        <v>864</v>
      </c>
      <c r="L7" s="22">
        <v>3241</v>
      </c>
      <c r="M7" s="22">
        <v>100</v>
      </c>
      <c r="N7" s="22">
        <v>3241</v>
      </c>
      <c r="O7" s="22">
        <v>50</v>
      </c>
      <c r="P7" s="22">
        <v>3241</v>
      </c>
      <c r="Q7" s="22">
        <v>190</v>
      </c>
      <c r="R7" s="22">
        <v>3241</v>
      </c>
      <c r="T7" s="34"/>
    </row>
    <row r="8" spans="1:20" x14ac:dyDescent="0.25">
      <c r="A8" s="63"/>
      <c r="B8" s="3" t="s">
        <v>29</v>
      </c>
      <c r="C8" s="22">
        <v>288</v>
      </c>
      <c r="D8" s="22">
        <v>775</v>
      </c>
      <c r="E8" s="22">
        <v>236</v>
      </c>
      <c r="F8" s="22">
        <v>775</v>
      </c>
      <c r="G8" s="22">
        <v>0</v>
      </c>
      <c r="H8" s="22">
        <v>775</v>
      </c>
      <c r="I8" s="22">
        <v>197</v>
      </c>
      <c r="J8" s="22">
        <v>775</v>
      </c>
      <c r="K8" s="22">
        <v>23</v>
      </c>
      <c r="L8" s="22">
        <v>775</v>
      </c>
      <c r="M8" s="22">
        <v>24</v>
      </c>
      <c r="N8" s="22">
        <v>775</v>
      </c>
      <c r="O8" s="22">
        <v>9</v>
      </c>
      <c r="P8" s="22">
        <v>775</v>
      </c>
      <c r="Q8" s="22">
        <v>46</v>
      </c>
      <c r="R8" s="22">
        <v>775</v>
      </c>
      <c r="T8" s="35"/>
    </row>
    <row r="9" spans="1:20" x14ac:dyDescent="0.25">
      <c r="A9" s="63" t="s">
        <v>59</v>
      </c>
      <c r="B9" s="3" t="s">
        <v>24</v>
      </c>
      <c r="C9" s="22">
        <v>9</v>
      </c>
      <c r="D9" s="22">
        <v>12</v>
      </c>
      <c r="E9" s="22">
        <v>0</v>
      </c>
      <c r="F9" s="22">
        <v>0</v>
      </c>
      <c r="G9" s="22">
        <v>0</v>
      </c>
      <c r="H9" s="22">
        <v>7</v>
      </c>
      <c r="I9" s="22">
        <v>2</v>
      </c>
      <c r="J9" s="22">
        <v>7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T9" s="34"/>
    </row>
    <row r="10" spans="1:20" x14ac:dyDescent="0.25">
      <c r="A10" s="63"/>
      <c r="B10" s="3" t="s">
        <v>29</v>
      </c>
      <c r="C10" s="22">
        <v>9</v>
      </c>
      <c r="D10" s="22">
        <v>11</v>
      </c>
      <c r="E10" s="22">
        <v>0</v>
      </c>
      <c r="F10" s="22">
        <v>0</v>
      </c>
      <c r="G10" s="22">
        <v>3</v>
      </c>
      <c r="H10" s="22">
        <v>7</v>
      </c>
      <c r="I10" s="22">
        <v>3</v>
      </c>
      <c r="J10" s="22">
        <v>7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T10" s="35"/>
    </row>
    <row r="11" spans="1:20" x14ac:dyDescent="0.25">
      <c r="A11" s="63" t="s">
        <v>11</v>
      </c>
      <c r="B11" s="3" t="s">
        <v>24</v>
      </c>
      <c r="C11" s="22">
        <v>39</v>
      </c>
      <c r="D11" s="22">
        <v>63</v>
      </c>
      <c r="E11" s="22">
        <v>35</v>
      </c>
      <c r="F11" s="22">
        <v>58</v>
      </c>
      <c r="G11" s="22">
        <v>0</v>
      </c>
      <c r="H11" s="22">
        <v>58</v>
      </c>
      <c r="I11" s="22">
        <v>0</v>
      </c>
      <c r="J11" s="22">
        <v>58</v>
      </c>
      <c r="K11" s="22">
        <v>19</v>
      </c>
      <c r="L11" s="22">
        <v>58</v>
      </c>
      <c r="M11" s="22">
        <v>35</v>
      </c>
      <c r="N11" s="22">
        <v>58</v>
      </c>
      <c r="O11" s="22">
        <v>35</v>
      </c>
      <c r="P11" s="22">
        <v>58</v>
      </c>
      <c r="Q11" s="22">
        <v>35</v>
      </c>
      <c r="R11" s="22">
        <v>58</v>
      </c>
      <c r="T11" s="34"/>
    </row>
    <row r="12" spans="1:20" x14ac:dyDescent="0.25">
      <c r="A12" s="63"/>
      <c r="B12" s="3" t="s">
        <v>29</v>
      </c>
      <c r="C12" s="22">
        <v>35</v>
      </c>
      <c r="D12" s="22">
        <v>54</v>
      </c>
      <c r="E12" s="22">
        <v>31</v>
      </c>
      <c r="F12" s="22">
        <v>49</v>
      </c>
      <c r="G12" s="22">
        <v>17</v>
      </c>
      <c r="H12" s="22">
        <v>49</v>
      </c>
      <c r="I12" s="22">
        <v>0</v>
      </c>
      <c r="J12" s="22">
        <v>49</v>
      </c>
      <c r="K12" s="22">
        <v>31</v>
      </c>
      <c r="L12" s="22">
        <v>49</v>
      </c>
      <c r="M12" s="22">
        <v>31</v>
      </c>
      <c r="N12" s="22">
        <v>49</v>
      </c>
      <c r="O12" s="22">
        <v>31</v>
      </c>
      <c r="P12" s="22">
        <v>49</v>
      </c>
      <c r="Q12" s="22">
        <v>41</v>
      </c>
      <c r="R12" s="22">
        <v>49</v>
      </c>
      <c r="T12" s="35"/>
    </row>
    <row r="13" spans="1:20" x14ac:dyDescent="0.25">
      <c r="A13" s="63" t="s">
        <v>60</v>
      </c>
      <c r="B13" s="3" t="s">
        <v>24</v>
      </c>
      <c r="C13" s="22">
        <v>32</v>
      </c>
      <c r="D13" s="22">
        <v>57</v>
      </c>
      <c r="E13" s="22">
        <v>29</v>
      </c>
      <c r="F13" s="22">
        <v>57</v>
      </c>
      <c r="G13" s="22">
        <v>0</v>
      </c>
      <c r="H13" s="22">
        <v>57</v>
      </c>
      <c r="I13" s="22">
        <v>29</v>
      </c>
      <c r="J13" s="22">
        <v>57</v>
      </c>
      <c r="K13" s="22">
        <v>0</v>
      </c>
      <c r="L13" s="22">
        <v>3</v>
      </c>
      <c r="M13" s="22">
        <v>29</v>
      </c>
      <c r="N13" s="22">
        <v>57</v>
      </c>
      <c r="O13" s="22">
        <v>29</v>
      </c>
      <c r="P13" s="22">
        <v>57</v>
      </c>
      <c r="Q13" s="22">
        <v>0</v>
      </c>
      <c r="R13" s="22">
        <v>3</v>
      </c>
      <c r="T13" s="34"/>
    </row>
    <row r="14" spans="1:20" x14ac:dyDescent="0.25">
      <c r="A14" s="63"/>
      <c r="B14" s="3" t="s">
        <v>29</v>
      </c>
      <c r="C14" s="22">
        <v>7</v>
      </c>
      <c r="D14" s="22">
        <v>20</v>
      </c>
      <c r="E14" s="22">
        <v>7</v>
      </c>
      <c r="F14" s="22">
        <v>20</v>
      </c>
      <c r="G14" s="22">
        <v>7</v>
      </c>
      <c r="H14" s="22">
        <v>20</v>
      </c>
      <c r="I14" s="22">
        <v>7</v>
      </c>
      <c r="J14" s="22">
        <v>20</v>
      </c>
      <c r="K14" s="22">
        <v>0</v>
      </c>
      <c r="L14" s="22">
        <v>1</v>
      </c>
      <c r="M14" s="22">
        <v>7</v>
      </c>
      <c r="N14" s="22">
        <v>20</v>
      </c>
      <c r="O14" s="22">
        <v>7</v>
      </c>
      <c r="P14" s="22">
        <v>20</v>
      </c>
      <c r="Q14" s="22">
        <v>0</v>
      </c>
      <c r="R14" s="22">
        <v>1</v>
      </c>
      <c r="T14" s="35"/>
    </row>
    <row r="15" spans="1:20" x14ac:dyDescent="0.25">
      <c r="A15" s="63" t="s">
        <v>12</v>
      </c>
      <c r="B15" s="3" t="s">
        <v>24</v>
      </c>
      <c r="C15" s="22">
        <v>230</v>
      </c>
      <c r="D15" s="22">
        <v>530</v>
      </c>
      <c r="E15" s="22">
        <v>207</v>
      </c>
      <c r="F15" s="22">
        <v>530</v>
      </c>
      <c r="G15" s="22">
        <v>0</v>
      </c>
      <c r="H15" s="22">
        <v>0</v>
      </c>
      <c r="I15" s="22">
        <v>0</v>
      </c>
      <c r="J15" s="22">
        <v>0</v>
      </c>
      <c r="K15" s="22">
        <v>207</v>
      </c>
      <c r="L15" s="22">
        <v>530</v>
      </c>
      <c r="M15" s="22">
        <v>23</v>
      </c>
      <c r="N15" s="22">
        <v>530</v>
      </c>
      <c r="O15" s="22">
        <v>0</v>
      </c>
      <c r="P15" s="22">
        <v>0</v>
      </c>
      <c r="Q15" s="22">
        <v>0</v>
      </c>
      <c r="R15" s="22">
        <v>0</v>
      </c>
      <c r="T15" s="34"/>
    </row>
    <row r="16" spans="1:20" x14ac:dyDescent="0.25">
      <c r="A16" s="63"/>
      <c r="B16" s="3" t="s">
        <v>29</v>
      </c>
      <c r="C16" s="22">
        <v>84</v>
      </c>
      <c r="D16" s="22">
        <v>169</v>
      </c>
      <c r="E16" s="22">
        <v>76</v>
      </c>
      <c r="F16" s="22">
        <v>169</v>
      </c>
      <c r="G16" s="22">
        <v>0</v>
      </c>
      <c r="H16" s="22">
        <v>0</v>
      </c>
      <c r="I16" s="22">
        <v>0</v>
      </c>
      <c r="J16" s="22">
        <v>0</v>
      </c>
      <c r="K16" s="22">
        <v>76</v>
      </c>
      <c r="L16" s="22">
        <v>169</v>
      </c>
      <c r="M16" s="22">
        <v>8</v>
      </c>
      <c r="N16" s="22">
        <v>169</v>
      </c>
      <c r="O16" s="22">
        <v>0</v>
      </c>
      <c r="P16" s="22">
        <v>0</v>
      </c>
      <c r="Q16" s="22">
        <v>0</v>
      </c>
      <c r="R16" s="22">
        <v>0</v>
      </c>
      <c r="T16" s="35"/>
    </row>
    <row r="17" spans="1:20" x14ac:dyDescent="0.25">
      <c r="A17" s="63" t="s">
        <v>13</v>
      </c>
      <c r="B17" s="3" t="s">
        <v>24</v>
      </c>
      <c r="C17" s="22">
        <v>47</v>
      </c>
      <c r="D17" s="22">
        <v>56</v>
      </c>
      <c r="E17" s="22">
        <v>42</v>
      </c>
      <c r="F17" s="22">
        <v>56</v>
      </c>
      <c r="G17" s="22">
        <v>0</v>
      </c>
      <c r="H17" s="22">
        <v>0</v>
      </c>
      <c r="I17" s="22">
        <v>0</v>
      </c>
      <c r="J17" s="22">
        <v>0</v>
      </c>
      <c r="K17" s="22">
        <v>42</v>
      </c>
      <c r="L17" s="22">
        <v>56</v>
      </c>
      <c r="M17" s="22">
        <v>4</v>
      </c>
      <c r="N17" s="22">
        <v>56</v>
      </c>
      <c r="O17" s="22">
        <v>0</v>
      </c>
      <c r="P17" s="22">
        <v>0</v>
      </c>
      <c r="Q17" s="22">
        <v>0</v>
      </c>
      <c r="R17" s="22">
        <v>0</v>
      </c>
      <c r="T17" s="34"/>
    </row>
    <row r="18" spans="1:20" x14ac:dyDescent="0.25">
      <c r="A18" s="63"/>
      <c r="B18" s="3" t="s">
        <v>29</v>
      </c>
      <c r="C18" s="22">
        <v>33</v>
      </c>
      <c r="D18" s="22">
        <v>52</v>
      </c>
      <c r="E18" s="22">
        <v>29</v>
      </c>
      <c r="F18" s="22">
        <v>52</v>
      </c>
      <c r="G18" s="22">
        <v>0</v>
      </c>
      <c r="H18" s="22">
        <v>0</v>
      </c>
      <c r="I18" s="22">
        <v>0</v>
      </c>
      <c r="J18" s="22">
        <v>0</v>
      </c>
      <c r="K18" s="22">
        <v>29</v>
      </c>
      <c r="L18" s="22">
        <v>52</v>
      </c>
      <c r="M18" s="22">
        <v>3</v>
      </c>
      <c r="N18" s="22">
        <v>52</v>
      </c>
      <c r="O18" s="22">
        <v>0</v>
      </c>
      <c r="P18" s="22">
        <v>0</v>
      </c>
      <c r="Q18" s="22">
        <v>0</v>
      </c>
      <c r="R18" s="22">
        <v>0</v>
      </c>
      <c r="T18" s="35"/>
    </row>
    <row r="19" spans="1:20" x14ac:dyDescent="0.25">
      <c r="A19" s="63" t="s">
        <v>17</v>
      </c>
      <c r="B19" s="3" t="s">
        <v>24</v>
      </c>
      <c r="C19" s="22">
        <v>42</v>
      </c>
      <c r="D19" s="22">
        <v>60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T19" s="34"/>
    </row>
    <row r="20" spans="1:20" x14ac:dyDescent="0.25">
      <c r="A20" s="63"/>
      <c r="B20" s="3" t="s">
        <v>29</v>
      </c>
      <c r="C20" s="22">
        <v>17</v>
      </c>
      <c r="D20" s="22">
        <v>57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T20" s="35"/>
    </row>
    <row r="21" spans="1:20" x14ac:dyDescent="0.25">
      <c r="A21" s="63" t="s">
        <v>18</v>
      </c>
      <c r="B21" s="3" t="s">
        <v>24</v>
      </c>
      <c r="C21" s="22">
        <v>2</v>
      </c>
      <c r="D21" s="22">
        <v>22</v>
      </c>
      <c r="E21" s="22">
        <v>2</v>
      </c>
      <c r="F21" s="22">
        <v>22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22</v>
      </c>
      <c r="O21" s="22">
        <v>2</v>
      </c>
      <c r="P21" s="22">
        <v>22</v>
      </c>
      <c r="Q21" s="22">
        <v>0</v>
      </c>
      <c r="R21" s="22">
        <v>0</v>
      </c>
      <c r="T21" s="35"/>
    </row>
    <row r="22" spans="1:20" x14ac:dyDescent="0.25">
      <c r="A22" s="63"/>
      <c r="B22" s="3" t="s">
        <v>29</v>
      </c>
      <c r="C22" s="22">
        <v>0</v>
      </c>
      <c r="D22" s="22">
        <v>13</v>
      </c>
      <c r="E22" s="22">
        <v>0</v>
      </c>
      <c r="F22" s="22">
        <v>13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13</v>
      </c>
      <c r="O22" s="22">
        <v>0</v>
      </c>
      <c r="P22" s="22">
        <v>13</v>
      </c>
      <c r="Q22" s="22">
        <v>0</v>
      </c>
      <c r="R22" s="22">
        <v>0</v>
      </c>
      <c r="T22" s="35"/>
    </row>
    <row r="23" spans="1:20" x14ac:dyDescent="0.25">
      <c r="A23" s="63" t="s">
        <v>19</v>
      </c>
      <c r="B23" s="3" t="s">
        <v>24</v>
      </c>
      <c r="C23" s="22">
        <v>4</v>
      </c>
      <c r="D23" s="22">
        <v>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4</v>
      </c>
      <c r="R23" s="22">
        <v>8</v>
      </c>
      <c r="T23" s="34"/>
    </row>
    <row r="24" spans="1:20" x14ac:dyDescent="0.25">
      <c r="A24" s="63"/>
      <c r="B24" s="3" t="s">
        <v>29</v>
      </c>
      <c r="C24" s="22">
        <v>2</v>
      </c>
      <c r="D24" s="22">
        <v>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5</v>
      </c>
      <c r="T24" s="35"/>
    </row>
    <row r="25" spans="1:20" x14ac:dyDescent="0.25">
      <c r="A25" s="63" t="s">
        <v>61</v>
      </c>
      <c r="B25" s="3" t="s">
        <v>24</v>
      </c>
      <c r="C25" s="22">
        <v>70</v>
      </c>
      <c r="D25" s="22">
        <v>149</v>
      </c>
      <c r="E25" s="22">
        <v>63</v>
      </c>
      <c r="F25" s="22">
        <v>149</v>
      </c>
      <c r="G25" s="22">
        <v>0</v>
      </c>
      <c r="H25" s="22">
        <v>149</v>
      </c>
      <c r="I25" s="22">
        <v>1</v>
      </c>
      <c r="J25" s="22">
        <v>149</v>
      </c>
      <c r="K25" s="23">
        <v>63</v>
      </c>
      <c r="L25" s="23">
        <v>149</v>
      </c>
      <c r="M25" s="22">
        <v>7</v>
      </c>
      <c r="N25" s="22">
        <v>149</v>
      </c>
      <c r="O25" s="22">
        <v>1</v>
      </c>
      <c r="P25" s="22">
        <v>149</v>
      </c>
      <c r="Q25" s="22">
        <v>6</v>
      </c>
      <c r="R25" s="22">
        <v>149</v>
      </c>
      <c r="T25" s="34"/>
    </row>
    <row r="26" spans="1:20" x14ac:dyDescent="0.25">
      <c r="A26" s="63"/>
      <c r="B26" s="3" t="s">
        <v>29</v>
      </c>
      <c r="C26" s="22">
        <v>0</v>
      </c>
      <c r="D26" s="22">
        <v>4</v>
      </c>
      <c r="E26" s="22">
        <v>0</v>
      </c>
      <c r="F26" s="22">
        <v>4</v>
      </c>
      <c r="G26" s="22">
        <v>0</v>
      </c>
      <c r="H26" s="22">
        <v>4</v>
      </c>
      <c r="I26" s="22">
        <v>0</v>
      </c>
      <c r="J26" s="22">
        <v>4</v>
      </c>
      <c r="K26" s="22">
        <v>0</v>
      </c>
      <c r="L26" s="22">
        <v>4</v>
      </c>
      <c r="M26" s="22">
        <v>0</v>
      </c>
      <c r="N26" s="22">
        <v>4</v>
      </c>
      <c r="O26" s="22">
        <v>0</v>
      </c>
      <c r="P26" s="22">
        <v>4</v>
      </c>
      <c r="Q26" s="22">
        <v>0</v>
      </c>
      <c r="R26" s="22">
        <v>4</v>
      </c>
      <c r="T26" s="35"/>
    </row>
    <row r="27" spans="1:20" x14ac:dyDescent="0.25">
      <c r="A27" s="63" t="s">
        <v>62</v>
      </c>
      <c r="B27" s="3" t="s">
        <v>24</v>
      </c>
      <c r="C27" s="22">
        <v>1946</v>
      </c>
      <c r="D27" s="22">
        <v>3047</v>
      </c>
      <c r="E27" s="22">
        <v>1751</v>
      </c>
      <c r="F27" s="22">
        <v>2846</v>
      </c>
      <c r="G27" s="22">
        <v>0</v>
      </c>
      <c r="H27" s="22">
        <v>2846</v>
      </c>
      <c r="I27" s="22">
        <v>15</v>
      </c>
      <c r="J27" s="22">
        <v>2846</v>
      </c>
      <c r="K27" s="22">
        <v>1751</v>
      </c>
      <c r="L27" s="22">
        <v>2846</v>
      </c>
      <c r="M27" s="22">
        <v>193</v>
      </c>
      <c r="N27" s="22">
        <v>2846</v>
      </c>
      <c r="O27" s="22">
        <v>0</v>
      </c>
      <c r="P27" s="22">
        <v>2846</v>
      </c>
      <c r="Q27" s="22">
        <v>194</v>
      </c>
      <c r="R27" s="22">
        <v>2846</v>
      </c>
      <c r="T27" s="34"/>
    </row>
    <row r="28" spans="1:20" x14ac:dyDescent="0.25">
      <c r="A28" s="63"/>
      <c r="B28" s="3" t="s">
        <v>29</v>
      </c>
      <c r="C28" s="22">
        <v>527</v>
      </c>
      <c r="D28" s="22">
        <v>1246</v>
      </c>
      <c r="E28" s="22">
        <v>474</v>
      </c>
      <c r="F28" s="22">
        <v>1246</v>
      </c>
      <c r="G28" s="22">
        <v>0</v>
      </c>
      <c r="H28" s="22">
        <v>1246</v>
      </c>
      <c r="I28" s="22">
        <v>3</v>
      </c>
      <c r="J28" s="22">
        <v>1246</v>
      </c>
      <c r="K28" s="22">
        <v>474</v>
      </c>
      <c r="L28" s="22">
        <v>1246</v>
      </c>
      <c r="M28" s="22">
        <v>52</v>
      </c>
      <c r="N28" s="22">
        <v>1246</v>
      </c>
      <c r="O28" s="22">
        <v>474</v>
      </c>
      <c r="P28" s="22">
        <v>1246</v>
      </c>
      <c r="Q28" s="22">
        <v>52</v>
      </c>
      <c r="R28" s="22">
        <v>1246</v>
      </c>
      <c r="T28" s="35"/>
    </row>
    <row r="29" spans="1:20" x14ac:dyDescent="0.2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20" x14ac:dyDescent="0.25">
      <c r="A30" s="1" t="s">
        <v>63</v>
      </c>
      <c r="G30">
        <v>7</v>
      </c>
      <c r="H30" s="30">
        <v>7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FE3C5239B54418D13A812014DE534" ma:contentTypeVersion="4" ma:contentTypeDescription="Create a new document." ma:contentTypeScope="" ma:versionID="2cfe444853fb533bcffdf1b2946c19c5">
  <xsd:schema xmlns:xsd="http://www.w3.org/2001/XMLSchema" xmlns:xs="http://www.w3.org/2001/XMLSchema" xmlns:p="http://schemas.microsoft.com/office/2006/metadata/properties" xmlns:ns2="362caa75-196a-4e38-861a-5b8d77e98c80" xmlns:ns3="64a62eac-f43a-4ecb-973d-47ef8f010f62" targetNamespace="http://schemas.microsoft.com/office/2006/metadata/properties" ma:root="true" ma:fieldsID="40adbd92a15ba014a5e97bdeaa1dbb50" ns2:_="" ns3:_="">
    <xsd:import namespace="362caa75-196a-4e38-861a-5b8d77e98c80"/>
    <xsd:import namespace="64a62eac-f43a-4ecb-973d-47ef8f010f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62eac-f43a-4ecb-973d-47ef8f010f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063F1D-4A2D-4BCA-B6EC-31A24056156C}">
  <ds:schemaRefs>
    <ds:schemaRef ds:uri="http://purl.org/dc/elements/1.1/"/>
    <ds:schemaRef ds:uri="http://schemas.microsoft.com/office/2006/metadata/properties"/>
    <ds:schemaRef ds:uri="362caa75-196a-4e38-861a-5b8d77e98c80"/>
    <ds:schemaRef ds:uri="http://purl.org/dc/terms/"/>
    <ds:schemaRef ds:uri="64a62eac-f43a-4ecb-973d-47ef8f010f62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CF0D18-AAE9-453D-B3C1-16C8245CE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D33BF-AF78-48AE-85BB-D5188BC88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64a62eac-f43a-4ecb-973d-47ef8f010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Funds Flow Summary</vt:lpstr>
      <vt:lpstr>Funds Flow - Partner Detail</vt:lpstr>
      <vt:lpstr>2nd Tier Funds Flow</vt:lpstr>
      <vt:lpstr>Partner Engagement</vt:lpstr>
      <vt:lpstr>'2nd Tier Funds Flow'!Print_Area</vt:lpstr>
      <vt:lpstr>'Funds Flow - Partner Detail'!Print_Area</vt:lpstr>
      <vt:lpstr>'Funds Flow Summary'!Print_Area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revision/>
  <cp:lastPrinted>2017-10-25T13:56:10Z</cp:lastPrinted>
  <dcterms:created xsi:type="dcterms:W3CDTF">2017-03-24T14:24:06Z</dcterms:created>
  <dcterms:modified xsi:type="dcterms:W3CDTF">2018-05-21T19:33:17Z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0x010100220FE3C5239B54418D13A812014DE534</vt:lpwstr>
  </property>
</Properties>
</file>