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21" r:id="rId3"/>
    <sheet name="Partner Engagement" sheetId="3" r:id="rId4"/>
  </sheets>
  <definedNames>
    <definedName name="_xlnm.Print_Area" localSheetId="2">'2nd Tier Funds Flow'!$A$1:$J$300</definedName>
  </definedNames>
  <calcPr calcId="171027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9" i="2" l="1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97" i="2"/>
  <c r="H98" i="2"/>
  <c r="H99" i="2"/>
  <c r="H100" i="2"/>
  <c r="H101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15" i="2"/>
  <c r="H11" i="2"/>
  <c r="H7" i="2"/>
  <c r="H5" i="2"/>
  <c r="H6" i="2"/>
  <c r="H8" i="2"/>
  <c r="H9" i="2"/>
  <c r="H10" i="2"/>
  <c r="H12" i="2"/>
  <c r="H13" i="2"/>
  <c r="H14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255" i="2"/>
  <c r="H254" i="2"/>
  <c r="H253" i="2"/>
  <c r="H252" i="2"/>
  <c r="H251" i="2"/>
  <c r="H250" i="2"/>
  <c r="H247" i="2"/>
  <c r="H246" i="2"/>
  <c r="H245" i="2"/>
  <c r="H244" i="2"/>
  <c r="H243" i="2"/>
  <c r="H242" i="2"/>
  <c r="H239" i="2"/>
  <c r="H238" i="2"/>
  <c r="H237" i="2"/>
  <c r="H236" i="2"/>
  <c r="H235" i="2"/>
  <c r="H234" i="2"/>
  <c r="H231" i="2"/>
  <c r="H230" i="2"/>
  <c r="H229" i="2"/>
  <c r="H228" i="2"/>
  <c r="H227" i="2"/>
  <c r="H226" i="2"/>
  <c r="H208" i="2"/>
  <c r="H207" i="2"/>
  <c r="H206" i="2"/>
  <c r="H203" i="2"/>
  <c r="H202" i="2"/>
  <c r="H201" i="2"/>
  <c r="H200" i="2"/>
  <c r="H199" i="2"/>
  <c r="H198" i="2"/>
  <c r="H195" i="2"/>
  <c r="H194" i="2"/>
  <c r="H193" i="2"/>
  <c r="H192" i="2"/>
  <c r="H191" i="2"/>
  <c r="H188" i="2"/>
  <c r="H173" i="2"/>
  <c r="H172" i="2"/>
  <c r="H171" i="2"/>
  <c r="H151" i="2"/>
  <c r="H150" i="2"/>
  <c r="H149" i="2"/>
  <c r="H148" i="2"/>
  <c r="H147" i="2"/>
  <c r="H144" i="2"/>
  <c r="H143" i="2"/>
  <c r="H142" i="2"/>
  <c r="H141" i="2"/>
  <c r="H140" i="2"/>
  <c r="H139" i="2"/>
  <c r="H108" i="2"/>
  <c r="H107" i="2"/>
  <c r="H106" i="2"/>
  <c r="H105" i="2"/>
  <c r="H104" i="2"/>
  <c r="H96" i="2"/>
  <c r="H95" i="2"/>
  <c r="H94" i="2"/>
  <c r="H93" i="2"/>
  <c r="H92" i="2"/>
  <c r="H72" i="2"/>
  <c r="H71" i="2"/>
  <c r="H70" i="2"/>
  <c r="H69" i="2"/>
  <c r="H68" i="2"/>
  <c r="H65" i="2"/>
  <c r="H64" i="2"/>
  <c r="H63" i="2"/>
  <c r="H62" i="2"/>
  <c r="H61" i="2"/>
  <c r="H60" i="2"/>
  <c r="H57" i="2"/>
  <c r="H56" i="2"/>
  <c r="H55" i="2"/>
  <c r="H54" i="2"/>
  <c r="H53" i="2"/>
  <c r="H52" i="2"/>
  <c r="H49" i="2"/>
  <c r="H48" i="2"/>
  <c r="H47" i="2"/>
  <c r="H46" i="2"/>
  <c r="H45" i="2"/>
  <c r="H44" i="2"/>
  <c r="H41" i="2"/>
  <c r="H40" i="2"/>
  <c r="H39" i="2"/>
  <c r="H38" i="2"/>
  <c r="H37" i="2"/>
  <c r="H36" i="2"/>
  <c r="H241" i="2"/>
  <c r="G241" i="2"/>
  <c r="D21" i="1"/>
  <c r="H21" i="1"/>
  <c r="F241" i="2"/>
  <c r="C21" i="1"/>
  <c r="H233" i="2"/>
  <c r="G233" i="2"/>
  <c r="D20" i="1"/>
  <c r="F233" i="2"/>
  <c r="C20" i="1"/>
  <c r="H225" i="2"/>
  <c r="G225" i="2"/>
  <c r="D18" i="1"/>
  <c r="F225" i="2"/>
  <c r="C18" i="1"/>
  <c r="H205" i="2"/>
  <c r="G205" i="2"/>
  <c r="D17" i="1"/>
  <c r="F205" i="2"/>
  <c r="C17" i="1"/>
  <c r="H197" i="2"/>
  <c r="G197" i="2"/>
  <c r="D16" i="1"/>
  <c r="F197" i="2"/>
  <c r="C16" i="1"/>
  <c r="H190" i="2"/>
  <c r="G190" i="2"/>
  <c r="D15" i="1"/>
  <c r="F190" i="2"/>
  <c r="C15" i="1"/>
  <c r="H170" i="2"/>
  <c r="G170" i="2"/>
  <c r="D14" i="1"/>
  <c r="F170" i="2"/>
  <c r="C14" i="1"/>
  <c r="H146" i="2"/>
  <c r="G146" i="2"/>
  <c r="D13" i="1"/>
  <c r="F146" i="2"/>
  <c r="C13" i="1"/>
  <c r="H138" i="2"/>
  <c r="G138" i="2"/>
  <c r="D12" i="1"/>
  <c r="F138" i="2"/>
  <c r="C12" i="1"/>
  <c r="H103" i="2"/>
  <c r="G103" i="2"/>
  <c r="F103" i="2"/>
  <c r="C11" i="1"/>
  <c r="H91" i="2"/>
  <c r="G91" i="2"/>
  <c r="D10" i="1"/>
  <c r="F91" i="2"/>
  <c r="C10" i="1"/>
  <c r="H67" i="2"/>
  <c r="G67" i="2"/>
  <c r="D9" i="1"/>
  <c r="F67" i="2"/>
  <c r="C9" i="1"/>
  <c r="H59" i="2"/>
  <c r="G59" i="2"/>
  <c r="D8" i="1"/>
  <c r="F59" i="2"/>
  <c r="C8" i="1"/>
  <c r="H51" i="2"/>
  <c r="G51" i="2"/>
  <c r="D7" i="1"/>
  <c r="F51" i="2"/>
  <c r="C7" i="1"/>
  <c r="H43" i="2"/>
  <c r="G43" i="2"/>
  <c r="D6" i="1"/>
  <c r="F43" i="2"/>
  <c r="C6" i="1"/>
  <c r="H35" i="2"/>
  <c r="G35" i="2"/>
  <c r="D5" i="1"/>
  <c r="F35" i="2"/>
  <c r="C5" i="1"/>
  <c r="H249" i="2"/>
  <c r="G249" i="2"/>
  <c r="D22" i="1"/>
  <c r="F249" i="2"/>
  <c r="C22" i="1"/>
  <c r="H257" i="2"/>
  <c r="G257" i="2"/>
  <c r="D23" i="1"/>
  <c r="F257" i="2"/>
  <c r="C23" i="1"/>
  <c r="D11" i="1"/>
  <c r="E21" i="1"/>
  <c r="E23" i="1"/>
  <c r="I23" i="1"/>
  <c r="E22" i="1"/>
  <c r="I22" i="1"/>
  <c r="E20" i="1"/>
  <c r="I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3" i="1"/>
  <c r="G23" i="1"/>
  <c r="G22" i="1"/>
  <c r="G20" i="1"/>
  <c r="D24" i="1"/>
  <c r="H5" i="1"/>
  <c r="C24" i="1"/>
  <c r="G19" i="1"/>
  <c r="G5" i="1"/>
  <c r="G21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H6" i="1"/>
  <c r="H24" i="1"/>
  <c r="E5" i="1"/>
  <c r="G24" i="1"/>
  <c r="E24" i="1"/>
  <c r="I21" i="1"/>
  <c r="I19" i="1"/>
  <c r="I17" i="1"/>
  <c r="I18" i="1"/>
  <c r="I15" i="1"/>
  <c r="I16" i="1"/>
  <c r="I13" i="1"/>
  <c r="I14" i="1"/>
  <c r="I11" i="1"/>
  <c r="I12" i="1"/>
  <c r="I9" i="1"/>
  <c r="I10" i="1"/>
  <c r="I7" i="1"/>
  <c r="I8" i="1"/>
  <c r="I5" i="1"/>
  <c r="I6" i="1"/>
  <c r="I24" i="1"/>
</calcChain>
</file>

<file path=xl/sharedStrings.xml><?xml version="1.0" encoding="utf-8"?>
<sst xmlns="http://schemas.openxmlformats.org/spreadsheetml/2006/main" count="733" uniqueCount="259">
  <si>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</si>
  <si>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</si>
  <si>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</si>
  <si>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</si>
  <si>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</si>
  <si>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</si>
  <si>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</si>
  <si>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</si>
  <si>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</si>
  <si>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</si>
  <si>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</si>
  <si>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</si>
  <si>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</si>
  <si>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</si>
  <si>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</si>
  <si>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</si>
  <si>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</si>
  <si>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</si>
  <si>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</si>
  <si>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</si>
  <si>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</si>
  <si>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</si>
  <si>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% of Funds Flow - Waiver Dollars</t>
  </si>
  <si>
    <t>% of Funds Flow - Non-Waiver Dollars</t>
  </si>
  <si>
    <t>% of Funds Flow - All Dollars</t>
  </si>
  <si>
    <t>NPI</t>
  </si>
  <si>
    <t>Safety Net</t>
  </si>
  <si>
    <t>State Assigned Category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</si>
  <si>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</si>
  <si>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</si>
  <si>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</si>
  <si>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</si>
  <si>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</si>
  <si>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</si>
  <si>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- Partner Level Detail</t>
  </si>
  <si>
    <t>MMIS ID</t>
  </si>
  <si>
    <t>No</t>
  </si>
  <si>
    <t>All Other:: Practitioner - Primary Care Provider (PCP)</t>
  </si>
  <si>
    <t>Yes</t>
  </si>
  <si>
    <t>Uncategorized</t>
  </si>
  <si>
    <t>All Other:: Mental Health</t>
  </si>
  <si>
    <t>All Other:: Nursing Home</t>
  </si>
  <si>
    <t>All Other:: Clinic</t>
  </si>
  <si>
    <t>All Other:: Substance Abuse</t>
  </si>
  <si>
    <t>All Other:: Mental Health:: Substance Abuse</t>
  </si>
  <si>
    <t>All Other:: Hospice</t>
  </si>
  <si>
    <t>PPS Partner Engagement by Project</t>
  </si>
  <si>
    <t>All Other:: Clinic:: Substance Abuse</t>
  </si>
  <si>
    <t>All Other:: Case Management / Health Home:: Clinic</t>
  </si>
  <si>
    <t>All Other:: Case Management / Health Home:: Mental Health:: Substance Abuse</t>
  </si>
  <si>
    <t>MEDICAL ARTS SANITARIUM, INC.</t>
  </si>
  <si>
    <t>PARKER JEWISH INSTITUTE FOR HEALTH CARE AND REHABILTATION</t>
  </si>
  <si>
    <t>STATE OF NEW YORK COMPTROLLERS OFFICE</t>
  </si>
  <si>
    <t>All Other:: Clinic:: Mental Health</t>
  </si>
  <si>
    <t>NEW YORK FOUNDLING HOSPITAL</t>
  </si>
  <si>
    <t>CHILDREN'S VILLAGE</t>
  </si>
  <si>
    <t>Non-PPS Network</t>
  </si>
  <si>
    <t>RIVERDALE MENTAL HEALTH ASSOCIATION INC</t>
  </si>
  <si>
    <t>NEW YORK CITY HEALTH AND HOSPITALS CORPORATION</t>
  </si>
  <si>
    <t>All Other:: Clinic:: Hospital:: Mental Health:: Pharmacy</t>
  </si>
  <si>
    <t>THE PAC PROGRAM OF THE BRONX</t>
  </si>
  <si>
    <t>THE CHILD CENTER OF NY, INC.</t>
  </si>
  <si>
    <t>ARMS ACRES INC</t>
  </si>
  <si>
    <t>HERNANDEZ ABREU ANDRES DR.</t>
  </si>
  <si>
    <t>PUBLIC HEALTH SOLUTIONS</t>
  </si>
  <si>
    <t>All Other:: Clinic:: Mental Health:: Substance Abuse</t>
  </si>
  <si>
    <t>GOODWILL INDUSTRIES OF GREATER NEW YORK AND NORTHERN NEW JERSEY, INC.</t>
  </si>
  <si>
    <t>JOSEPH P. ADDABBO FAMILY HEALTH CENTER, INC.</t>
  </si>
  <si>
    <t>All Other:: Case Management / Health Home:: Mental Health</t>
  </si>
  <si>
    <t>GOD'S LOVE WE DELIVER, INC.</t>
  </si>
  <si>
    <t>BORO PARK OPERATING CO LLC</t>
  </si>
  <si>
    <t>TRANSITIONAL SERVICES FOR NY</t>
  </si>
  <si>
    <t>MJHS HOSPICE AND PALLIATIVE CARE INC.</t>
  </si>
  <si>
    <t>CROWN NURSING HOME ASSOCIATES INC.</t>
  </si>
  <si>
    <t>CALVARY HOSPITAL INC</t>
  </si>
  <si>
    <t>All Other:: Clinic:: Hospice:: Hospital</t>
  </si>
  <si>
    <t>LONG ISLAND CONSULTATION CENTER, INC.</t>
  </si>
  <si>
    <t>COMUNILIFE, INC.</t>
  </si>
  <si>
    <t>AMERICARE CERTIFIED SPECIAL SERVICES, INC.</t>
  </si>
  <si>
    <t>BEACON OF HOPE HOUSE</t>
  </si>
  <si>
    <t>CENTER FOR NURSING AND REHABILITATION, INC.</t>
  </si>
  <si>
    <t>TERRACE HEALTHCARE CENTER, INC.</t>
  </si>
  <si>
    <t>MENTAL HEALTH PROVIDERS OF WESTERN QUEENS, INC.</t>
  </si>
  <si>
    <t>NAE EDISON LLC</t>
  </si>
  <si>
    <t>GOOD SHEPHERD SERVICES</t>
  </si>
  <si>
    <t>FORESTDALE, INC.</t>
  </si>
  <si>
    <t>Case Management / Health Home:: Mental Health</t>
  </si>
  <si>
    <t>ASTOR SERVICES FOR CHILDREN &amp; FAMILIES</t>
  </si>
  <si>
    <t>All Other:: Case Management / Health Home:: Clinic:: Mental Health</t>
  </si>
  <si>
    <t>ODYSSEY HOUSE, INC</t>
  </si>
  <si>
    <t>ST.CHRISTOPHER'S INN</t>
  </si>
  <si>
    <t>UPTOWN HEALTHCARE MANAGEMENT INC.</t>
  </si>
  <si>
    <t>PSCH. INC</t>
  </si>
  <si>
    <t>COMMUNITY HEALTHCARE NETWORK, INC</t>
  </si>
  <si>
    <t>TERENCE CARDINAL COOKE HEALTH CARE CENTER</t>
  </si>
  <si>
    <t>APICHA COMMUNITY HEALTH CENTER</t>
  </si>
  <si>
    <t>ABLE HEALTHCARE SERVICE, INC.</t>
  </si>
  <si>
    <t>BRONXWORKS, INC.</t>
  </si>
  <si>
    <t>NATIONAL ASSOCIATION ON DRUG ABUSE PROBLEMS, INC.</t>
  </si>
  <si>
    <t>THE FORTUNE SOCIETY INC.</t>
  </si>
  <si>
    <t>CONCERN FOR INDEPENDENT LIVING, INC.</t>
  </si>
  <si>
    <t>EAC INC</t>
  </si>
  <si>
    <t>ABBOTT HOUSE, INC.</t>
  </si>
  <si>
    <t>MORRIS BERKOWITZ</t>
  </si>
  <si>
    <t>FEDCAP REHABILITATION SERVICES, INC.</t>
  </si>
  <si>
    <t>GRAND MANOR HEALTH RELATED FACILITY INC.</t>
  </si>
  <si>
    <t>START TREATMENT AND RECOVERY CENTERS INC</t>
  </si>
  <si>
    <t>BRONX AIDS SERVICES, INC</t>
  </si>
  <si>
    <t>THE FLOATING HOSPITAL INC.</t>
  </si>
  <si>
    <t>URBAN HEALTH PLAN, INC.</t>
  </si>
  <si>
    <t>COMMUNITY HEALTH PROJECT INC</t>
  </si>
  <si>
    <t>COMPREHENSIVE GERIATRIC MEDICINE PC</t>
  </si>
  <si>
    <t>AMERICAN DENTAL OFFICES, P.L.L.C.</t>
  </si>
  <si>
    <t>UNITED ODD FELLOW AND REBEKAH HOME</t>
  </si>
  <si>
    <t>SCO FAMILY OF SERVICES</t>
  </si>
  <si>
    <t>TOTAL CARE PHARMACY, INC.</t>
  </si>
  <si>
    <t>All Other:: Case Management / Health Home:: Clinic:: Hospital:: Mental Health:: Substance Abuse</t>
  </si>
  <si>
    <t>BESTCARE, INC</t>
  </si>
  <si>
    <t>AIDS SERVICE CENTER OF LOWER MANHATTAN, INC</t>
  </si>
  <si>
    <t>WILLIAM F RYAN COMMUNITY HEALTH CENTER INC</t>
  </si>
  <si>
    <t>UNIVERSITY SETTLEMENT SOCIETY OF NEW YORK</t>
  </si>
  <si>
    <t>THE ASSOCIATION FOR REABILITATIVE CASE MANAGEMENT AND HOUSING</t>
  </si>
  <si>
    <t>VILLAGE CENTER FOR CARE</t>
  </si>
  <si>
    <t>ISABELLA GERIATRIC CENTER, INC.</t>
  </si>
  <si>
    <t>IRIS HOUSE, INC.</t>
  </si>
  <si>
    <t>PUERTO RICAN FAMILY INSTITUTE</t>
  </si>
  <si>
    <t>All Other:: Case Management / Health Home:: Clinic:: Hospice</t>
  </si>
  <si>
    <t>LITTLE SISTERS OF THE ASSUMPTION FAMILY HEALTH SERVICE INC</t>
  </si>
  <si>
    <t>MEDCARE, LLC</t>
  </si>
  <si>
    <t>MORROW ROBERT</t>
  </si>
  <si>
    <t>THE CHILDREN'S AID SOCIETY</t>
  </si>
  <si>
    <t>UPPER MANHATTAN MENTAL HEALTH CENTER, INC.</t>
  </si>
  <si>
    <t>UNION SETTLEMENT ASSOCIATION</t>
  </si>
  <si>
    <t>COORDINATED BEHAVIORAL CARE, INC.</t>
  </si>
  <si>
    <t>HENRY STREET SETTLEMENT</t>
  </si>
  <si>
    <t>SUNNYSIDE COMMUNITY SERVICES, INC.</t>
  </si>
  <si>
    <t>LOTT COMMUNITY HOME HEALTH CARE INC.</t>
  </si>
  <si>
    <t>NORTHERN MANHATTAN NURSING HOME INC</t>
  </si>
  <si>
    <t>NORTHSIDE CENTER FOR CHILD DEVELOPMENT, INC.</t>
  </si>
  <si>
    <t>PLANNED PARENTHOOD OF NEW YORK CITY, INC</t>
  </si>
  <si>
    <t>FEDERATION OF ORGANIZATIONS FOR THE NEW YORK STATE MENTALLY DISABLED</t>
  </si>
  <si>
    <t>CHOICES WOMEN'S MEDICAL CENTER, INC.</t>
  </si>
  <si>
    <t>EAST HARLEM COUNCIL FOR HUMAN SERVICES INC</t>
  </si>
  <si>
    <t>COMPASSIONATE CARE HOSPICE OF NEW YORK, LLC</t>
  </si>
  <si>
    <t>CAMBA</t>
  </si>
  <si>
    <t>DIASPORA COMMUNITY SERVICES</t>
  </si>
  <si>
    <t>HEALTH ACQUISITION CORP.</t>
  </si>
  <si>
    <t>TRI- BOROUGH CERTIFIED HEALTH SYSTEMS OF NEW YORK. LLC</t>
  </si>
  <si>
    <t>HOSSAIN AFZAL DR.</t>
  </si>
  <si>
    <t>PEOPLE CARE INCORPORATED</t>
  </si>
  <si>
    <t>NYSARC INC NYC CHAPTER</t>
  </si>
  <si>
    <t>PROVIDENCE REST</t>
  </si>
  <si>
    <t>GOTHAM PER DIEM, INC.</t>
  </si>
  <si>
    <t>ST.DOMINIC'S HOME,INC</t>
  </si>
  <si>
    <t>Health Leads</t>
  </si>
  <si>
    <t>KHAN NAZMUL DR.</t>
  </si>
  <si>
    <t>Health People, Inc.</t>
  </si>
  <si>
    <t>Academy of Medical &amp; Public Health Services</t>
  </si>
  <si>
    <t>Commission on the Public's Health System</t>
  </si>
  <si>
    <t>The New York Immigration Coalition</t>
  </si>
  <si>
    <t>REST MEDICAL CARE PC</t>
  </si>
  <si>
    <t>JAMAICA FAMILY PRACTICE &amp; OSTEOPATHIC MEDICINE</t>
  </si>
  <si>
    <t>Fort Green Strategic Action Partnership (SNAP)</t>
  </si>
  <si>
    <t>Bedford Stuyvesant Restoration Corporation</t>
  </si>
  <si>
    <t>PARK GARDENS REHABILITATION AND NURSING CENTER LLC</t>
  </si>
  <si>
    <t>MISRA SAMEER DR.</t>
  </si>
  <si>
    <t>PILGRIM PHARMACY INC</t>
  </si>
  <si>
    <t>QUEENS VILLAGE COMMITTEE FOR MENTAL HEALTH FOR J-CAP, INC</t>
  </si>
  <si>
    <t>SUNY HEALTH SCIENCE CENTER AT BKLYN UNIVERSITY HOSPITAL OF BROOKLYN</t>
  </si>
  <si>
    <t>FAMILY SERVICES NETWORK OF NEW YORK INC.</t>
  </si>
  <si>
    <t>CENTER FOR COMPREHENSIVE HEALTH PRACTICE INC</t>
  </si>
  <si>
    <t>JOJAN PHARMA INC</t>
  </si>
  <si>
    <t>SCHAROME CARES, INC.</t>
  </si>
  <si>
    <t>MARG PHARMACY, INC.</t>
  </si>
  <si>
    <t>FIRST MEDCARE, INC.</t>
  </si>
  <si>
    <t>CHAPIN HOME FOR THE AGING</t>
  </si>
  <si>
    <t>METRO COMMUNITY HEALTH CENTERS, INC.</t>
  </si>
  <si>
    <t>NEW YORK FOUNDATION FOR SENIOR CITIZENS HOME ATTENDANT SERVICES, INC.</t>
  </si>
  <si>
    <t>SHELDON LIPPMAN, PHYSICIAN, P.C.</t>
  </si>
  <si>
    <t>KOREAN COMMUNITY SERVICES OF METROPOLITAN NEW YORK, INC.</t>
  </si>
  <si>
    <t>PROVIDENCE CARE INC</t>
  </si>
  <si>
    <t>SHILOH CONSULTING LLC</t>
  </si>
  <si>
    <t>Polonians Organized to Minister to Our Community, Inc.</t>
  </si>
  <si>
    <t>INTERBOROUGH DEVELOPEMENTAL AND CONSULTATION CENTER INC</t>
  </si>
  <si>
    <t>SOVEREIGN PHOENIX</t>
  </si>
  <si>
    <t>ATLANTIS OPERATING LLC</t>
  </si>
  <si>
    <t>2.a.i.</t>
  </si>
  <si>
    <t>2.a.iii.</t>
  </si>
  <si>
    <t>Emergency Departments with Care Triage</t>
  </si>
  <si>
    <t>2.b.iii.</t>
  </si>
  <si>
    <t>2.b.iv.</t>
  </si>
  <si>
    <t>2.d.i.</t>
  </si>
  <si>
    <t>3.a.i.</t>
  </si>
  <si>
    <t>PAM(R) Providers</t>
  </si>
  <si>
    <t>3.b.i.</t>
  </si>
  <si>
    <t>3.d.ii.</t>
  </si>
  <si>
    <t>3.g.i.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</si>
  <si>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</si>
  <si>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</si>
  <si>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</si>
  <si>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</si>
  <si>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</si>
  <si>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</si>
  <si>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Partner Name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</si>
  <si>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</si>
  <si>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</si>
  <si>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</si>
  <si>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</si>
  <si>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</si>
  <si>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</si>
  <si>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</si>
  <si>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</si>
  <si>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</si>
  <si>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</si>
  <si>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Home and Community Based Services:: Mental Health</t>
  </si>
  <si>
    <t>Case Management / Health Home:: Home and Community Based Services</t>
  </si>
  <si>
    <t>Home and Community Based Services</t>
  </si>
  <si>
    <t>Case Management / Health Home:: Substance Abuse</t>
  </si>
  <si>
    <t>New York State Office of Mental Health</t>
  </si>
  <si>
    <t>Coordinated Behavioral Care IPA, Inc.</t>
  </si>
  <si>
    <t>XINCON HOME-HEALTHCARE SERVICES, INC.</t>
  </si>
  <si>
    <t>ASIAN COMMUNITY CARE MANAGEMENT, INC.</t>
  </si>
  <si>
    <t>LENOX HILL NEIGHBORHOOD HOUSE</t>
  </si>
  <si>
    <t>ST MARY'S HOSPITAL FOR CHILDREN</t>
  </si>
  <si>
    <t>SUTPHIN DRUGS, INC.</t>
  </si>
  <si>
    <t>GENTLE TOUCH MEDICAL PC</t>
  </si>
  <si>
    <t>OSBORNE TREATMENT SERVICES</t>
  </si>
  <si>
    <t>LESBIAN AND GAY COMMUNITY SERVICES CENTER, INC.</t>
  </si>
  <si>
    <t>COMMUNITY CARE MANAGEMENT PARTNERS LLC (CCMP)</t>
  </si>
  <si>
    <t>PELHAM PARKWAY NURSING CARE &amp; REHABILITATION FACILITY, LLC</t>
  </si>
  <si>
    <t>UNLIMITED CARE, INC.</t>
  </si>
  <si>
    <t>ADDICTS REHABILITATION CENTER FUND INC.</t>
  </si>
  <si>
    <t>TRI CENTER INC</t>
  </si>
  <si>
    <t>BRIGHTPOINT HEALTH</t>
  </si>
  <si>
    <t>PPS Funds Flow Summary by Partner Type - DY3, Q3 (IPP Module 1.4 and Module 1.10)</t>
  </si>
  <si>
    <t>Quarterly Funds Flow Update - DY3, Q3</t>
  </si>
  <si>
    <t>Quarterly Funds Flow Updates - DY3, Q3</t>
  </si>
  <si>
    <t>DY3, Q3 Funds Flow  Update</t>
  </si>
  <si>
    <t/>
  </si>
  <si>
    <t>CITY HEALTH WORKS</t>
  </si>
  <si>
    <t>New York City Department of Health and Mental Hygiene</t>
  </si>
  <si>
    <t>New York City Department for the Aging</t>
  </si>
  <si>
    <t>Training</t>
  </si>
  <si>
    <t>African Services Committee, Inc.</t>
  </si>
  <si>
    <t>American Lung Association of the Northeast</t>
  </si>
  <si>
    <t>Arthur Ashe Institute for Urban Health, INC</t>
  </si>
  <si>
    <t>Asthma Intervention and Relief Network, Inc.</t>
  </si>
  <si>
    <t>Caribbean Women's Health Association, Inc.</t>
  </si>
  <si>
    <t>Community Service Society of New York</t>
  </si>
  <si>
    <t>Council of Peoples Organization Inc</t>
  </si>
  <si>
    <t>Eugenio Maria De Hostos Community College</t>
  </si>
  <si>
    <t>Haitian Centers Council, Inc.</t>
  </si>
  <si>
    <t>La Nueva Esperanza, Inc.</t>
  </si>
  <si>
    <t>Make the Road New York</t>
  </si>
  <si>
    <t>New York Legal Assistance Group, LegalHealth Division</t>
  </si>
  <si>
    <t>South Asian Council for Social Services Inc.</t>
  </si>
  <si>
    <t>Bronx Health Link</t>
  </si>
  <si>
    <t>The Carter Burden Center for the Aging</t>
  </si>
  <si>
    <t>Health Care Industry Grant Corporation - 1199 TEF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</si>
</sst>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1" applyFont="1" applyFill="1" applyBorder="1"/>
    <xf numFmtId="3" fontId="0" fillId="0" borderId="0" xfId="0" applyNumberFormat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164" fontId="4" fillId="0" borderId="1" xfId="0" applyNumberFormat="1" applyFont="1" applyFill="1" applyBorder="1"/>
    <xf numFmtId="164" fontId="0" fillId="0" borderId="1" xfId="0" applyNumberFormat="1" applyBorder="1"/>
    <xf numFmtId="0" fontId="0" fillId="0" borderId="1" xfId="0" applyFill="1" applyBorder="1"/>
    <xf numFmtId="165" fontId="0" fillId="0" borderId="1" xfId="2" applyNumberFormat="1" applyFont="1" applyBorder="1"/>
    <xf numFmtId="165" fontId="3" fillId="0" borderId="1" xfId="2" applyNumberFormat="1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5" sqref="C5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5.28515625" bestFit="1" customWidth="1"/>
    <col min="4" max="4" width="13.42578125" customWidth="1"/>
    <col min="5" max="5" width="15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234</v>
      </c>
    </row>
    <row r="3" spans="1:9" x14ac:dyDescent="0.25">
      <c r="A3" s="28" t="s">
        <v>8</v>
      </c>
      <c r="B3" s="9"/>
      <c r="C3" s="27" t="s">
        <v>235</v>
      </c>
      <c r="D3" s="27"/>
      <c r="E3" s="27"/>
      <c r="F3" s="27"/>
      <c r="G3" s="27"/>
      <c r="H3" s="27"/>
      <c r="I3" s="27"/>
    </row>
    <row r="4" spans="1:9" ht="60" x14ac:dyDescent="0.25">
      <c r="A4" s="28"/>
      <c r="B4" s="9"/>
      <c r="C4" s="4" t="s">
        <v>0</v>
      </c>
      <c r="D4" s="4" t="s">
        <v>1</v>
      </c>
      <c r="E4" s="4" t="s">
        <v>2</v>
      </c>
      <c r="F4" s="9"/>
      <c r="G4" s="4" t="s">
        <v>22</v>
      </c>
      <c r="H4" s="4" t="s">
        <v>23</v>
      </c>
      <c r="I4" s="4" t="s">
        <v>24</v>
      </c>
    </row>
    <row r="5" spans="1:9" x14ac:dyDescent="0.25">
      <c r="A5" s="2" t="s">
        <v>4</v>
      </c>
      <c r="B5" s="9"/>
      <c r="C5" s="5">
        <f>'Funds Flow - Partner Detail'!F35</f>
        <v>1016845</v>
      </c>
      <c r="D5" s="5">
        <f>'Funds Flow - Partner Detail'!G35</f>
        <v>0</v>
      </c>
      <c r="E5" s="5">
        <f>C5+D5</f>
        <v>1016845</v>
      </c>
      <c r="F5" s="9"/>
      <c r="G5" s="6">
        <f t="shared" ref="G5:G23" si="0">IF(C5&gt;0,C5/$C$24,0)</f>
        <v>3.0998781615530758E-2</v>
      </c>
      <c r="H5" s="6">
        <f t="shared" ref="H5:H23" si="1">IF(D5&gt;0,D5/$D$24,0)</f>
        <v>0</v>
      </c>
      <c r="I5" s="25">
        <f t="shared" ref="I5:I23" si="2">IF(E5&gt;0,E5/$E$24,0)</f>
        <v>3.0998781615530758E-2</v>
      </c>
    </row>
    <row r="6" spans="1:9" x14ac:dyDescent="0.25">
      <c r="A6" s="2" t="s">
        <v>5</v>
      </c>
      <c r="B6" s="9"/>
      <c r="C6" s="5">
        <f>'Funds Flow - Partner Detail'!F43</f>
        <v>58184</v>
      </c>
      <c r="D6" s="5">
        <f>'Funds Flow - Partner Detail'!G43</f>
        <v>0</v>
      </c>
      <c r="E6" s="5">
        <f t="shared" ref="E6:E23" si="3">C6+D6</f>
        <v>58184</v>
      </c>
      <c r="F6" s="9"/>
      <c r="G6" s="25">
        <f t="shared" si="0"/>
        <v>1.7737542196874074E-3</v>
      </c>
      <c r="H6" s="6">
        <f t="shared" si="1"/>
        <v>0</v>
      </c>
      <c r="I6" s="25">
        <f t="shared" si="2"/>
        <v>1.7737542196874074E-3</v>
      </c>
    </row>
    <row r="7" spans="1:9" x14ac:dyDescent="0.25">
      <c r="A7" s="2" t="s">
        <v>6</v>
      </c>
      <c r="B7" s="9"/>
      <c r="C7" s="5">
        <f>'Funds Flow - Partner Detail'!F51</f>
        <v>10092796.25</v>
      </c>
      <c r="D7" s="5">
        <f>'Funds Flow - Partner Detail'!G51</f>
        <v>0</v>
      </c>
      <c r="E7" s="5">
        <f t="shared" si="3"/>
        <v>10092796.25</v>
      </c>
      <c r="F7" s="9"/>
      <c r="G7" s="25">
        <f t="shared" si="0"/>
        <v>0.30768149210921802</v>
      </c>
      <c r="H7" s="6">
        <f t="shared" si="1"/>
        <v>0</v>
      </c>
      <c r="I7" s="25">
        <f t="shared" si="2"/>
        <v>0.30768149210921802</v>
      </c>
    </row>
    <row r="8" spans="1:9" x14ac:dyDescent="0.25">
      <c r="A8" s="2" t="s">
        <v>7</v>
      </c>
      <c r="B8" s="9"/>
      <c r="C8" s="5">
        <f>'Funds Flow - Partner Detail'!F59</f>
        <v>10092796.25</v>
      </c>
      <c r="D8" s="5">
        <f>'Funds Flow - Partner Detail'!G59</f>
        <v>0</v>
      </c>
      <c r="E8" s="5">
        <f t="shared" si="3"/>
        <v>10092796.25</v>
      </c>
      <c r="F8" s="9"/>
      <c r="G8" s="25">
        <f t="shared" si="0"/>
        <v>0.30768149210921802</v>
      </c>
      <c r="H8" s="6">
        <f t="shared" si="1"/>
        <v>0</v>
      </c>
      <c r="I8" s="25">
        <f t="shared" si="2"/>
        <v>0.30768149210921802</v>
      </c>
    </row>
    <row r="9" spans="1:9" x14ac:dyDescent="0.25">
      <c r="A9" s="2" t="s">
        <v>9</v>
      </c>
      <c r="B9" s="9"/>
      <c r="C9" s="5">
        <f>'Funds Flow - Partner Detail'!F67</f>
        <v>1253489.0999999999</v>
      </c>
      <c r="D9" s="5">
        <f>'Funds Flow - Partner Detail'!G67</f>
        <v>0</v>
      </c>
      <c r="E9" s="5">
        <f t="shared" si="3"/>
        <v>1253489.0999999999</v>
      </c>
      <c r="F9" s="9"/>
      <c r="G9" s="25">
        <f t="shared" si="0"/>
        <v>3.8212937928935278E-2</v>
      </c>
      <c r="H9" s="6">
        <f t="shared" si="1"/>
        <v>0</v>
      </c>
      <c r="I9" s="25">
        <f t="shared" si="2"/>
        <v>3.8212937928935278E-2</v>
      </c>
    </row>
    <row r="10" spans="1:9" x14ac:dyDescent="0.25">
      <c r="A10" s="2" t="s">
        <v>10</v>
      </c>
      <c r="B10" s="9"/>
      <c r="C10" s="5">
        <f>'Funds Flow - Partner Detail'!F91</f>
        <v>318647</v>
      </c>
      <c r="D10" s="5">
        <f>'Funds Flow - Partner Detail'!G91</f>
        <v>0</v>
      </c>
      <c r="E10" s="5">
        <f t="shared" si="3"/>
        <v>318647</v>
      </c>
      <c r="F10" s="9"/>
      <c r="G10" s="25">
        <f t="shared" si="0"/>
        <v>9.7140358318564095E-3</v>
      </c>
      <c r="H10" s="6">
        <f t="shared" si="1"/>
        <v>0</v>
      </c>
      <c r="I10" s="25">
        <f t="shared" si="2"/>
        <v>9.7140358318564095E-3</v>
      </c>
    </row>
    <row r="11" spans="1:9" x14ac:dyDescent="0.25">
      <c r="A11" s="2" t="s">
        <v>11</v>
      </c>
      <c r="B11" s="9"/>
      <c r="C11" s="5">
        <f>'Funds Flow - Partner Detail'!F103</f>
        <v>154174</v>
      </c>
      <c r="D11" s="5">
        <f>'Funds Flow - Partner Detail'!G103</f>
        <v>0</v>
      </c>
      <c r="E11" s="5">
        <f t="shared" si="3"/>
        <v>154174</v>
      </c>
      <c r="F11" s="9"/>
      <c r="G11" s="25">
        <f t="shared" si="0"/>
        <v>4.7000340826702592E-3</v>
      </c>
      <c r="H11" s="6">
        <f t="shared" si="1"/>
        <v>0</v>
      </c>
      <c r="I11" s="25">
        <f t="shared" si="2"/>
        <v>4.7000340826702592E-3</v>
      </c>
    </row>
    <row r="12" spans="1:9" x14ac:dyDescent="0.25">
      <c r="A12" s="2" t="s">
        <v>12</v>
      </c>
      <c r="B12" s="9"/>
      <c r="C12" s="5">
        <f>'Funds Flow - Partner Detail'!F138</f>
        <v>1243224</v>
      </c>
      <c r="D12" s="5">
        <f>'Funds Flow - Partner Detail'!G138</f>
        <v>0</v>
      </c>
      <c r="E12" s="5">
        <f t="shared" si="3"/>
        <v>1243224</v>
      </c>
      <c r="F12" s="9"/>
      <c r="G12" s="25">
        <f t="shared" si="0"/>
        <v>3.7900003712647075E-2</v>
      </c>
      <c r="H12" s="6">
        <f t="shared" si="1"/>
        <v>0</v>
      </c>
      <c r="I12" s="25">
        <f t="shared" si="2"/>
        <v>3.7900003712647075E-2</v>
      </c>
    </row>
    <row r="13" spans="1:9" x14ac:dyDescent="0.25">
      <c r="A13" s="2" t="s">
        <v>13</v>
      </c>
      <c r="B13" s="9"/>
      <c r="C13" s="5">
        <f>'Funds Flow - Partner Detail'!F146</f>
        <v>294787.84999999998</v>
      </c>
      <c r="D13" s="5">
        <f>'Funds Flow - Partner Detail'!G146</f>
        <v>0</v>
      </c>
      <c r="E13" s="5">
        <f t="shared" si="3"/>
        <v>294787.84999999998</v>
      </c>
      <c r="F13" s="9"/>
      <c r="G13" s="25">
        <f t="shared" si="0"/>
        <v>8.9866835014794175E-3</v>
      </c>
      <c r="H13" s="6">
        <f t="shared" si="1"/>
        <v>0</v>
      </c>
      <c r="I13" s="25">
        <f t="shared" si="2"/>
        <v>8.9866835014794175E-3</v>
      </c>
    </row>
    <row r="14" spans="1:9" x14ac:dyDescent="0.25">
      <c r="A14" s="2" t="s">
        <v>14</v>
      </c>
      <c r="B14" s="9"/>
      <c r="C14" s="5">
        <f>'Funds Flow - Partner Detail'!F170</f>
        <v>552335</v>
      </c>
      <c r="D14" s="5">
        <f>'Funds Flow - Partner Detail'!G170</f>
        <v>0</v>
      </c>
      <c r="E14" s="5">
        <f t="shared" si="3"/>
        <v>552335</v>
      </c>
      <c r="F14" s="9"/>
      <c r="G14" s="25">
        <f t="shared" si="0"/>
        <v>1.6838074675701982E-2</v>
      </c>
      <c r="H14" s="6">
        <f t="shared" si="1"/>
        <v>0</v>
      </c>
      <c r="I14" s="25">
        <f t="shared" si="2"/>
        <v>1.6838074675701982E-2</v>
      </c>
    </row>
    <row r="15" spans="1:9" x14ac:dyDescent="0.25">
      <c r="A15" s="2" t="s">
        <v>15</v>
      </c>
      <c r="B15" s="9"/>
      <c r="C15" s="5">
        <f>'Funds Flow - Partner Detail'!F190</f>
        <v>596255.69999999995</v>
      </c>
      <c r="D15" s="5">
        <f>'Funds Flow - Partner Detail'!G190</f>
        <v>0</v>
      </c>
      <c r="E15" s="5">
        <f t="shared" si="3"/>
        <v>596255.69999999995</v>
      </c>
      <c r="F15" s="9"/>
      <c r="G15" s="25">
        <f t="shared" si="0"/>
        <v>1.8177008522749703E-2</v>
      </c>
      <c r="H15" s="6">
        <f t="shared" si="1"/>
        <v>0</v>
      </c>
      <c r="I15" s="25">
        <f t="shared" si="2"/>
        <v>1.8177008522749703E-2</v>
      </c>
    </row>
    <row r="16" spans="1:9" x14ac:dyDescent="0.25">
      <c r="A16" s="2" t="s">
        <v>16</v>
      </c>
      <c r="B16" s="9"/>
      <c r="C16" s="5">
        <f>'Funds Flow - Partner Detail'!F197</f>
        <v>23029</v>
      </c>
      <c r="D16" s="5">
        <f>'Funds Flow - Partner Detail'!G197</f>
        <v>0</v>
      </c>
      <c r="E16" s="5">
        <f t="shared" si="3"/>
        <v>23029</v>
      </c>
      <c r="F16" s="9"/>
      <c r="G16" s="25">
        <f t="shared" si="0"/>
        <v>7.0204499390178236E-4</v>
      </c>
      <c r="H16" s="6">
        <f t="shared" si="1"/>
        <v>0</v>
      </c>
      <c r="I16" s="25">
        <f t="shared" si="2"/>
        <v>7.0204499390178236E-4</v>
      </c>
    </row>
    <row r="17" spans="1:9" x14ac:dyDescent="0.25">
      <c r="A17" s="2" t="s">
        <v>17</v>
      </c>
      <c r="B17" s="9"/>
      <c r="C17" s="5">
        <f>'Funds Flow - Partner Detail'!F205</f>
        <v>15548</v>
      </c>
      <c r="D17" s="5">
        <f>'Funds Flow - Partner Detail'!G205</f>
        <v>0</v>
      </c>
      <c r="E17" s="5">
        <f t="shared" si="3"/>
        <v>15548</v>
      </c>
      <c r="F17" s="9"/>
      <c r="G17" s="25">
        <f t="shared" si="0"/>
        <v>4.7398478289048209E-4</v>
      </c>
      <c r="H17" s="6">
        <f t="shared" si="1"/>
        <v>0</v>
      </c>
      <c r="I17" s="25">
        <f t="shared" si="2"/>
        <v>4.7398478289048209E-4</v>
      </c>
    </row>
    <row r="18" spans="1:9" x14ac:dyDescent="0.25">
      <c r="A18" s="2" t="s">
        <v>18</v>
      </c>
      <c r="B18" s="9"/>
      <c r="C18" s="5">
        <f>'Funds Flow - Partner Detail'!F225</f>
        <v>825841.85</v>
      </c>
      <c r="D18" s="5">
        <f>'Funds Flow - Partner Detail'!G225</f>
        <v>0</v>
      </c>
      <c r="E18" s="5">
        <f t="shared" si="3"/>
        <v>825841.85</v>
      </c>
      <c r="F18" s="9"/>
      <c r="G18" s="25">
        <f t="shared" si="0"/>
        <v>2.5176001413308724E-2</v>
      </c>
      <c r="H18" s="6">
        <f t="shared" si="1"/>
        <v>0</v>
      </c>
      <c r="I18" s="25">
        <f t="shared" si="2"/>
        <v>2.5176001413308724E-2</v>
      </c>
    </row>
    <row r="19" spans="1:9" x14ac:dyDescent="0.25">
      <c r="A19" s="2" t="s">
        <v>21</v>
      </c>
      <c r="B19" s="9"/>
      <c r="C19" s="5">
        <v>5714603</v>
      </c>
      <c r="D19" s="5"/>
      <c r="E19" s="5">
        <f t="shared" si="3"/>
        <v>5714603</v>
      </c>
      <c r="F19" s="9"/>
      <c r="G19" s="25">
        <f t="shared" si="0"/>
        <v>0.17421114370081667</v>
      </c>
      <c r="H19" s="6">
        <f t="shared" si="1"/>
        <v>0</v>
      </c>
      <c r="I19" s="25">
        <f t="shared" si="2"/>
        <v>0.17421114370081667</v>
      </c>
    </row>
    <row r="20" spans="1:9" x14ac:dyDescent="0.25">
      <c r="A20" s="2" t="s">
        <v>56</v>
      </c>
      <c r="B20" s="9"/>
      <c r="C20" s="5">
        <f>'Funds Flow - Partner Detail'!F233</f>
        <v>0</v>
      </c>
      <c r="D20" s="5">
        <f>'Funds Flow - Partner Detail'!G233</f>
        <v>0</v>
      </c>
      <c r="E20" s="5">
        <f t="shared" si="3"/>
        <v>0</v>
      </c>
      <c r="F20" s="9"/>
      <c r="G20" s="25">
        <f t="shared" si="0"/>
        <v>0</v>
      </c>
      <c r="H20" s="6">
        <f t="shared" si="1"/>
        <v>0</v>
      </c>
      <c r="I20" s="25">
        <f t="shared" si="2"/>
        <v>0</v>
      </c>
    </row>
    <row r="21" spans="1:9" x14ac:dyDescent="0.25">
      <c r="A21" s="2" t="s">
        <v>19</v>
      </c>
      <c r="B21" s="9"/>
      <c r="C21" s="5">
        <f>'Funds Flow - Partner Detail'!F241</f>
        <v>550184.85000000009</v>
      </c>
      <c r="D21" s="5">
        <f>'Funds Flow - Partner Detail'!G241</f>
        <v>0</v>
      </c>
      <c r="E21" s="5">
        <f t="shared" ref="E21" si="4">C21+D21</f>
        <v>550184.85000000009</v>
      </c>
      <c r="F21" s="9"/>
      <c r="G21" s="25">
        <f t="shared" si="0"/>
        <v>1.6772526799387864E-2</v>
      </c>
      <c r="H21" s="6">
        <f t="shared" si="1"/>
        <v>0</v>
      </c>
      <c r="I21" s="25">
        <f t="shared" si="2"/>
        <v>1.6772526799387864E-2</v>
      </c>
    </row>
    <row r="22" spans="1:9" x14ac:dyDescent="0.25">
      <c r="A22" s="2" t="s">
        <v>19</v>
      </c>
      <c r="B22" s="9"/>
      <c r="C22" s="5">
        <f>'Funds Flow - Partner Detail'!F249</f>
        <v>0</v>
      </c>
      <c r="D22" s="5">
        <f>'Funds Flow - Partner Detail'!G249</f>
        <v>0</v>
      </c>
      <c r="E22" s="5">
        <f t="shared" si="3"/>
        <v>0</v>
      </c>
      <c r="F22" s="9"/>
      <c r="G22" s="25">
        <f t="shared" si="0"/>
        <v>0</v>
      </c>
      <c r="H22" s="6">
        <f t="shared" si="1"/>
        <v>0</v>
      </c>
      <c r="I22" s="25">
        <f t="shared" si="2"/>
        <v>0</v>
      </c>
    </row>
    <row r="23" spans="1:9" x14ac:dyDescent="0.25">
      <c r="A23" s="2" t="s">
        <v>19</v>
      </c>
      <c r="B23" s="9"/>
      <c r="C23" s="5">
        <f>'Funds Flow - Partner Detail'!F257</f>
        <v>0</v>
      </c>
      <c r="D23" s="5">
        <f>'Funds Flow - Partner Detail'!G257</f>
        <v>0</v>
      </c>
      <c r="E23" s="5">
        <f t="shared" si="3"/>
        <v>0</v>
      </c>
      <c r="F23" s="9"/>
      <c r="G23" s="25">
        <f t="shared" si="0"/>
        <v>0</v>
      </c>
      <c r="H23" s="6">
        <f t="shared" si="1"/>
        <v>0</v>
      </c>
      <c r="I23" s="25">
        <f t="shared" si="2"/>
        <v>0</v>
      </c>
    </row>
    <row r="24" spans="1:9" x14ac:dyDescent="0.25">
      <c r="A24" s="3" t="s">
        <v>20</v>
      </c>
      <c r="B24" s="9"/>
      <c r="C24" s="7">
        <f>SUM(C5:C23)</f>
        <v>32802740.850000005</v>
      </c>
      <c r="D24" s="7">
        <f t="shared" ref="D24:E24" si="5">SUM(D5:D23)</f>
        <v>0</v>
      </c>
      <c r="E24" s="7">
        <f t="shared" si="5"/>
        <v>32802740.850000005</v>
      </c>
      <c r="F24" s="9"/>
      <c r="G24" s="26">
        <f>SUM(G5:G23)</f>
        <v>1.0000000000000002</v>
      </c>
      <c r="H24" s="8">
        <f t="shared" ref="H24:I24" si="6">SUM(H5:H23)</f>
        <v>0</v>
      </c>
      <c r="I24" s="26">
        <f t="shared" si="6"/>
        <v>1.0000000000000002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C2"/>
    </sheetView>
  </sheetViews>
  <sheetFormatPr defaultRowHeight="15" x14ac:dyDescent="0.25"/>
  <cols>
    <col min="1" max="1" width="32" bestFit="1" customWidth="1"/>
    <col min="2" max="2" width="71.140625" bestFit="1" customWidth="1"/>
    <col min="3" max="4" width="13.42578125" customWidth="1"/>
    <col min="5" max="5" width="1.28515625" customWidth="1"/>
    <col min="6" max="6" width="15.28515625" bestFit="1" customWidth="1"/>
    <col min="7" max="7" width="13.42578125" customWidth="1"/>
    <col min="8" max="8" width="15.28515625" bestFit="1" customWidth="1"/>
  </cols>
  <sheetData>
    <row r="1" spans="1:8" x14ac:dyDescent="0.25">
      <c r="A1" s="1" t="s">
        <v>34</v>
      </c>
    </row>
    <row r="3" spans="1:8" x14ac:dyDescent="0.25">
      <c r="A3" s="2"/>
      <c r="B3" s="29"/>
      <c r="C3" s="29"/>
      <c r="D3" s="31"/>
      <c r="E3" s="2"/>
      <c r="F3" s="32" t="s">
        <v>236</v>
      </c>
      <c r="G3" s="29"/>
      <c r="H3" s="31"/>
    </row>
    <row r="4" spans="1:8" ht="45" x14ac:dyDescent="0.25">
      <c r="A4" s="4"/>
      <c r="B4" s="4" t="s">
        <v>203</v>
      </c>
      <c r="C4" s="4" t="s">
        <v>26</v>
      </c>
      <c r="D4" s="4" t="s">
        <v>27</v>
      </c>
      <c r="E4" s="2"/>
      <c r="F4" s="4" t="s">
        <v>0</v>
      </c>
      <c r="G4" s="4" t="s">
        <v>1</v>
      </c>
      <c r="H4" s="4" t="s">
        <v>2</v>
      </c>
    </row>
    <row r="5" spans="1:8" ht="15" customHeight="1" x14ac:dyDescent="0.25">
      <c r="A5" s="33" t="s">
        <v>4</v>
      </c>
      <c r="B5" s="11" t="s">
        <v>102</v>
      </c>
      <c r="C5" s="11" t="s">
        <v>38</v>
      </c>
      <c r="D5" s="11" t="s">
        <v>40</v>
      </c>
      <c r="E5" s="2"/>
      <c r="F5" s="5">
        <v>4359</v>
      </c>
      <c r="G5" s="2"/>
      <c r="H5" s="5">
        <f>F5+G5</f>
        <v>4359</v>
      </c>
    </row>
    <row r="6" spans="1:8" x14ac:dyDescent="0.25">
      <c r="A6" s="34"/>
      <c r="B6" s="11" t="s">
        <v>148</v>
      </c>
      <c r="C6" s="11" t="s">
        <v>38</v>
      </c>
      <c r="D6" s="11" t="s">
        <v>37</v>
      </c>
      <c r="E6" s="2"/>
      <c r="F6" s="5">
        <v>12140</v>
      </c>
      <c r="G6" s="2"/>
      <c r="H6" s="5">
        <f t="shared" ref="H6:H33" si="0">F6+G6</f>
        <v>12140</v>
      </c>
    </row>
    <row r="7" spans="1:8" x14ac:dyDescent="0.25">
      <c r="A7" s="34"/>
      <c r="B7" s="11" t="s">
        <v>63</v>
      </c>
      <c r="C7" s="11" t="s">
        <v>38</v>
      </c>
      <c r="D7" s="11" t="s">
        <v>37</v>
      </c>
      <c r="E7" s="2"/>
      <c r="F7" s="5">
        <v>1532</v>
      </c>
      <c r="G7" s="2"/>
      <c r="H7" s="5">
        <f t="shared" si="0"/>
        <v>1532</v>
      </c>
    </row>
    <row r="8" spans="1:8" x14ac:dyDescent="0.25">
      <c r="A8" s="34"/>
      <c r="B8" s="11" t="s">
        <v>95</v>
      </c>
      <c r="C8" s="11" t="s">
        <v>38</v>
      </c>
      <c r="D8" s="11" t="s">
        <v>48</v>
      </c>
      <c r="E8" s="2"/>
      <c r="F8" s="5">
        <v>10639</v>
      </c>
      <c r="G8" s="2"/>
      <c r="H8" s="5">
        <f t="shared" si="0"/>
        <v>10639</v>
      </c>
    </row>
    <row r="9" spans="1:8" x14ac:dyDescent="0.25">
      <c r="A9" s="34"/>
      <c r="B9" s="11" t="s">
        <v>170</v>
      </c>
      <c r="C9" s="11" t="s">
        <v>38</v>
      </c>
      <c r="D9" s="11" t="s">
        <v>47</v>
      </c>
      <c r="E9" s="2"/>
      <c r="F9" s="5">
        <v>26325</v>
      </c>
      <c r="G9" s="2"/>
      <c r="H9" s="5">
        <f t="shared" si="0"/>
        <v>26325</v>
      </c>
    </row>
    <row r="10" spans="1:8" x14ac:dyDescent="0.25">
      <c r="A10" s="34"/>
      <c r="B10" s="11" t="s">
        <v>141</v>
      </c>
      <c r="C10" s="11" t="s">
        <v>38</v>
      </c>
      <c r="D10" s="11" t="s">
        <v>42</v>
      </c>
      <c r="E10" s="2"/>
      <c r="F10" s="5">
        <v>15484</v>
      </c>
      <c r="G10" s="2"/>
      <c r="H10" s="5">
        <f t="shared" si="0"/>
        <v>15484</v>
      </c>
    </row>
    <row r="11" spans="1:8" x14ac:dyDescent="0.25">
      <c r="A11" s="34"/>
      <c r="B11" s="11" t="s">
        <v>110</v>
      </c>
      <c r="C11" s="11" t="s">
        <v>38</v>
      </c>
      <c r="D11" s="11" t="s">
        <v>53</v>
      </c>
      <c r="E11" s="2"/>
      <c r="F11" s="5">
        <v>6760</v>
      </c>
      <c r="G11" s="2"/>
      <c r="H11" s="5">
        <f t="shared" si="0"/>
        <v>6760</v>
      </c>
    </row>
    <row r="12" spans="1:8" x14ac:dyDescent="0.25">
      <c r="A12" s="34"/>
      <c r="B12" s="11" t="s">
        <v>93</v>
      </c>
      <c r="C12" s="11" t="s">
        <v>38</v>
      </c>
      <c r="D12" s="11" t="s">
        <v>53</v>
      </c>
      <c r="E12" s="2"/>
      <c r="F12" s="5">
        <v>212325</v>
      </c>
      <c r="G12" s="2"/>
      <c r="H12" s="5">
        <f t="shared" si="0"/>
        <v>212325</v>
      </c>
    </row>
    <row r="13" spans="1:8" x14ac:dyDescent="0.25">
      <c r="A13" s="34"/>
      <c r="B13" s="11" t="s">
        <v>111</v>
      </c>
      <c r="C13" s="11" t="s">
        <v>36</v>
      </c>
      <c r="D13" s="11" t="s">
        <v>33</v>
      </c>
      <c r="E13" s="2"/>
      <c r="F13" s="5">
        <v>12025</v>
      </c>
      <c r="G13" s="2"/>
      <c r="H13" s="5">
        <f t="shared" si="0"/>
        <v>12025</v>
      </c>
    </row>
    <row r="14" spans="1:8" x14ac:dyDescent="0.25">
      <c r="A14" s="34"/>
      <c r="B14" s="11" t="s">
        <v>142</v>
      </c>
      <c r="C14" s="11" t="s">
        <v>38</v>
      </c>
      <c r="D14" s="11" t="s">
        <v>42</v>
      </c>
      <c r="E14" s="2"/>
      <c r="F14" s="5">
        <v>76825</v>
      </c>
      <c r="G14" s="2"/>
      <c r="H14" s="5">
        <f t="shared" si="0"/>
        <v>76825</v>
      </c>
    </row>
    <row r="15" spans="1:8" x14ac:dyDescent="0.25">
      <c r="A15" s="34"/>
      <c r="B15" s="11" t="s">
        <v>174</v>
      </c>
      <c r="C15" s="11" t="s">
        <v>38</v>
      </c>
      <c r="D15" s="11" t="s">
        <v>48</v>
      </c>
      <c r="E15" s="2"/>
      <c r="F15" s="5">
        <v>41288</v>
      </c>
      <c r="G15" s="2"/>
      <c r="H15" s="5">
        <f t="shared" si="0"/>
        <v>41288</v>
      </c>
    </row>
    <row r="16" spans="1:8" x14ac:dyDescent="0.25">
      <c r="A16" s="34"/>
      <c r="B16" s="11" t="s">
        <v>225</v>
      </c>
      <c r="C16" s="11" t="s">
        <v>36</v>
      </c>
      <c r="D16" s="11" t="s">
        <v>33</v>
      </c>
      <c r="E16" s="2"/>
      <c r="F16" s="5">
        <v>9719</v>
      </c>
      <c r="G16" s="2"/>
      <c r="H16" s="5">
        <f t="shared" si="0"/>
        <v>9719</v>
      </c>
    </row>
    <row r="17" spans="1:8" x14ac:dyDescent="0.25">
      <c r="A17" s="34"/>
      <c r="B17" s="11" t="s">
        <v>233</v>
      </c>
      <c r="C17" s="11" t="s">
        <v>38</v>
      </c>
      <c r="D17" s="11" t="s">
        <v>65</v>
      </c>
      <c r="E17" s="2"/>
      <c r="F17" s="5">
        <v>202695</v>
      </c>
      <c r="G17" s="2"/>
      <c r="H17" s="5">
        <f t="shared" si="0"/>
        <v>202695</v>
      </c>
    </row>
    <row r="18" spans="1:8" x14ac:dyDescent="0.25">
      <c r="A18" s="34"/>
      <c r="B18" s="11" t="s">
        <v>155</v>
      </c>
      <c r="C18" s="11" t="s">
        <v>38</v>
      </c>
      <c r="D18" s="11" t="s">
        <v>37</v>
      </c>
      <c r="E18" s="2"/>
      <c r="F18" s="5">
        <v>34379</v>
      </c>
      <c r="G18" s="2"/>
      <c r="H18" s="5">
        <f t="shared" si="0"/>
        <v>34379</v>
      </c>
    </row>
    <row r="19" spans="1:8" x14ac:dyDescent="0.25">
      <c r="A19" s="34"/>
      <c r="B19" s="11" t="s">
        <v>161</v>
      </c>
      <c r="C19" s="11" t="s">
        <v>36</v>
      </c>
      <c r="D19" s="11" t="s">
        <v>33</v>
      </c>
      <c r="E19" s="2"/>
      <c r="F19" s="5">
        <v>10320</v>
      </c>
      <c r="G19" s="2"/>
      <c r="H19" s="5">
        <f t="shared" si="0"/>
        <v>10320</v>
      </c>
    </row>
    <row r="20" spans="1:8" x14ac:dyDescent="0.25">
      <c r="A20" s="34"/>
      <c r="B20" s="11" t="s">
        <v>67</v>
      </c>
      <c r="C20" s="11" t="s">
        <v>38</v>
      </c>
      <c r="D20" s="11" t="s">
        <v>53</v>
      </c>
      <c r="E20" s="2"/>
      <c r="F20" s="5">
        <v>37558</v>
      </c>
      <c r="G20" s="2"/>
      <c r="H20" s="5">
        <f t="shared" si="0"/>
        <v>37558</v>
      </c>
    </row>
    <row r="21" spans="1:8" x14ac:dyDescent="0.25">
      <c r="A21" s="34"/>
      <c r="B21" s="11" t="s">
        <v>128</v>
      </c>
      <c r="C21" s="11" t="s">
        <v>38</v>
      </c>
      <c r="D21" s="11" t="s">
        <v>42</v>
      </c>
      <c r="E21" s="2"/>
      <c r="F21" s="5">
        <v>22902</v>
      </c>
      <c r="G21" s="2"/>
      <c r="H21" s="5">
        <f t="shared" si="0"/>
        <v>22902</v>
      </c>
    </row>
    <row r="22" spans="1:8" x14ac:dyDescent="0.25">
      <c r="A22" s="34"/>
      <c r="B22" s="11" t="s">
        <v>176</v>
      </c>
      <c r="C22" s="11" t="s">
        <v>36</v>
      </c>
      <c r="D22" s="11" t="s">
        <v>42</v>
      </c>
      <c r="E22" s="2"/>
      <c r="F22" s="5">
        <v>9788</v>
      </c>
      <c r="G22" s="2"/>
      <c r="H22" s="5">
        <f t="shared" si="0"/>
        <v>9788</v>
      </c>
    </row>
    <row r="23" spans="1:8" x14ac:dyDescent="0.25">
      <c r="A23" s="34"/>
      <c r="B23" s="11" t="s">
        <v>160</v>
      </c>
      <c r="C23" s="11" t="s">
        <v>36</v>
      </c>
      <c r="D23" s="11" t="s">
        <v>37</v>
      </c>
      <c r="E23" s="2"/>
      <c r="F23" s="5">
        <v>33976</v>
      </c>
      <c r="G23" s="2"/>
      <c r="H23" s="5">
        <f t="shared" si="0"/>
        <v>33976</v>
      </c>
    </row>
    <row r="24" spans="1:8" x14ac:dyDescent="0.25">
      <c r="A24" s="34"/>
      <c r="B24" s="11" t="s">
        <v>178</v>
      </c>
      <c r="C24" s="11" t="s">
        <v>36</v>
      </c>
      <c r="D24" s="11" t="s">
        <v>39</v>
      </c>
      <c r="E24" s="2"/>
      <c r="F24" s="5">
        <v>7786</v>
      </c>
      <c r="G24" s="2"/>
      <c r="H24" s="5">
        <f t="shared" si="0"/>
        <v>7786</v>
      </c>
    </row>
    <row r="25" spans="1:8" x14ac:dyDescent="0.25">
      <c r="A25" s="34"/>
      <c r="B25" s="11" t="s">
        <v>184</v>
      </c>
      <c r="C25" s="11" t="s">
        <v>36</v>
      </c>
      <c r="D25" s="11" t="s">
        <v>39</v>
      </c>
      <c r="E25" s="2"/>
      <c r="F25" s="5">
        <v>5227</v>
      </c>
      <c r="G25" s="2"/>
      <c r="H25" s="5">
        <f t="shared" si="0"/>
        <v>5227</v>
      </c>
    </row>
    <row r="26" spans="1:8" x14ac:dyDescent="0.25">
      <c r="A26" s="34"/>
      <c r="B26" s="11" t="s">
        <v>130</v>
      </c>
      <c r="C26" s="11" t="s">
        <v>38</v>
      </c>
      <c r="D26" s="11" t="s">
        <v>53</v>
      </c>
      <c r="E26" s="2"/>
      <c r="F26" s="5">
        <v>8265</v>
      </c>
      <c r="G26" s="2"/>
      <c r="H26" s="5">
        <f t="shared" si="0"/>
        <v>8265</v>
      </c>
    </row>
    <row r="27" spans="1:8" x14ac:dyDescent="0.25">
      <c r="A27" s="34"/>
      <c r="B27" s="11" t="s">
        <v>108</v>
      </c>
      <c r="C27" s="11" t="s">
        <v>38</v>
      </c>
      <c r="D27" s="11" t="s">
        <v>42</v>
      </c>
      <c r="E27" s="2"/>
      <c r="F27" s="5">
        <v>98766</v>
      </c>
      <c r="G27" s="2"/>
      <c r="H27" s="5">
        <f t="shared" si="0"/>
        <v>98766</v>
      </c>
    </row>
    <row r="28" spans="1:8" x14ac:dyDescent="0.25">
      <c r="A28" s="34"/>
      <c r="B28" s="11" t="s">
        <v>120</v>
      </c>
      <c r="C28" s="11" t="s">
        <v>38</v>
      </c>
      <c r="D28" s="11" t="s">
        <v>88</v>
      </c>
      <c r="E28" s="2"/>
      <c r="F28" s="5">
        <v>3291</v>
      </c>
      <c r="G28" s="2"/>
      <c r="H28" s="5">
        <f t="shared" si="0"/>
        <v>3291</v>
      </c>
    </row>
    <row r="29" spans="1:8" x14ac:dyDescent="0.25">
      <c r="A29" s="34"/>
      <c r="B29" s="11" t="s">
        <v>91</v>
      </c>
      <c r="C29" s="11" t="s">
        <v>36</v>
      </c>
      <c r="D29" s="11" t="s">
        <v>42</v>
      </c>
      <c r="E29" s="2"/>
      <c r="F29" s="5">
        <v>14227</v>
      </c>
      <c r="G29" s="2"/>
      <c r="H29" s="5">
        <f t="shared" si="0"/>
        <v>14227</v>
      </c>
    </row>
    <row r="30" spans="1:8" x14ac:dyDescent="0.25">
      <c r="A30" s="34"/>
      <c r="B30" s="11" t="s">
        <v>109</v>
      </c>
      <c r="C30" s="11" t="s">
        <v>38</v>
      </c>
      <c r="D30" s="11" t="s">
        <v>42</v>
      </c>
      <c r="E30" s="2"/>
      <c r="F30" s="5">
        <v>64234</v>
      </c>
      <c r="G30" s="2"/>
      <c r="H30" s="5">
        <f t="shared" si="0"/>
        <v>64234</v>
      </c>
    </row>
    <row r="31" spans="1:8" x14ac:dyDescent="0.25">
      <c r="A31" s="34"/>
      <c r="B31" s="11" t="s">
        <v>119</v>
      </c>
      <c r="C31" s="11" t="s">
        <v>38</v>
      </c>
      <c r="D31" s="11" t="s">
        <v>53</v>
      </c>
      <c r="E31" s="2"/>
      <c r="F31" s="5">
        <v>26173</v>
      </c>
      <c r="G31" s="2"/>
      <c r="H31" s="5">
        <f t="shared" si="0"/>
        <v>26173</v>
      </c>
    </row>
    <row r="32" spans="1:8" x14ac:dyDescent="0.25">
      <c r="A32" s="34"/>
      <c r="B32" s="11" t="s">
        <v>129</v>
      </c>
      <c r="C32" s="11" t="s">
        <v>36</v>
      </c>
      <c r="D32" s="11" t="s">
        <v>37</v>
      </c>
      <c r="E32" s="2"/>
      <c r="F32" s="5">
        <v>1936</v>
      </c>
      <c r="G32" s="2"/>
      <c r="H32" s="5">
        <f t="shared" si="0"/>
        <v>1936</v>
      </c>
    </row>
    <row r="33" spans="1:8" x14ac:dyDescent="0.25">
      <c r="A33" s="34"/>
      <c r="B33" s="11" t="s">
        <v>165</v>
      </c>
      <c r="C33" s="11" t="s">
        <v>38</v>
      </c>
      <c r="D33" s="11" t="s">
        <v>37</v>
      </c>
      <c r="E33" s="2"/>
      <c r="F33" s="5">
        <v>5901</v>
      </c>
      <c r="G33" s="2"/>
      <c r="H33" s="5">
        <f t="shared" si="0"/>
        <v>5901</v>
      </c>
    </row>
    <row r="34" spans="1:8" x14ac:dyDescent="0.25">
      <c r="A34" s="35"/>
      <c r="B34" s="29"/>
      <c r="C34" s="29"/>
      <c r="D34" s="29"/>
      <c r="E34" s="29"/>
      <c r="F34" s="29"/>
      <c r="G34" s="29"/>
      <c r="H34" s="29"/>
    </row>
    <row r="35" spans="1:8" x14ac:dyDescent="0.25">
      <c r="A35" s="9"/>
      <c r="B35" s="10"/>
      <c r="C35" s="10"/>
      <c r="D35" s="10"/>
      <c r="E35" s="10"/>
      <c r="F35" s="12">
        <f>SUM(F5:F33)</f>
        <v>1016845</v>
      </c>
      <c r="G35" s="12">
        <f>SUM(G5:G33)</f>
        <v>0</v>
      </c>
      <c r="H35" s="12">
        <f>SUM(H5:H33)</f>
        <v>1016845</v>
      </c>
    </row>
    <row r="36" spans="1:8" ht="14.25" customHeight="1" x14ac:dyDescent="0.25">
      <c r="A36" s="30" t="s">
        <v>5</v>
      </c>
      <c r="B36" s="11" t="s">
        <v>112</v>
      </c>
      <c r="C36" s="11" t="s">
        <v>36</v>
      </c>
      <c r="D36" s="11" t="s">
        <v>39</v>
      </c>
      <c r="E36" s="2"/>
      <c r="F36" s="5">
        <v>6244</v>
      </c>
      <c r="G36" s="2"/>
      <c r="H36" s="5">
        <f>F36+G36</f>
        <v>6244</v>
      </c>
    </row>
    <row r="37" spans="1:8" x14ac:dyDescent="0.25">
      <c r="A37" s="30"/>
      <c r="B37" s="11" t="s">
        <v>139</v>
      </c>
      <c r="C37" s="11" t="s">
        <v>38</v>
      </c>
      <c r="D37" s="11" t="s">
        <v>42</v>
      </c>
      <c r="E37" s="2"/>
      <c r="F37" s="5">
        <v>26327</v>
      </c>
      <c r="G37" s="2"/>
      <c r="H37" s="5">
        <f t="shared" ref="H37:H41" si="1">F37+G37</f>
        <v>26327</v>
      </c>
    </row>
    <row r="38" spans="1:8" x14ac:dyDescent="0.25">
      <c r="A38" s="30"/>
      <c r="B38" s="11" t="s">
        <v>64</v>
      </c>
      <c r="C38" s="11" t="s">
        <v>38</v>
      </c>
      <c r="D38" s="11" t="s">
        <v>48</v>
      </c>
      <c r="E38" s="2"/>
      <c r="F38" s="5">
        <v>19167</v>
      </c>
      <c r="G38" s="2"/>
      <c r="H38" s="5">
        <f t="shared" si="1"/>
        <v>19167</v>
      </c>
    </row>
    <row r="39" spans="1:8" x14ac:dyDescent="0.25">
      <c r="A39" s="30"/>
      <c r="B39" s="11" t="s">
        <v>52</v>
      </c>
      <c r="C39" s="11" t="s">
        <v>38</v>
      </c>
      <c r="D39" s="11" t="s">
        <v>42</v>
      </c>
      <c r="E39" s="2"/>
      <c r="F39" s="5">
        <v>6446</v>
      </c>
      <c r="G39" s="2"/>
      <c r="H39" s="5">
        <f t="shared" si="1"/>
        <v>6446</v>
      </c>
    </row>
    <row r="40" spans="1:8" x14ac:dyDescent="0.25">
      <c r="A40" s="30"/>
      <c r="B40" s="11" t="s">
        <v>238</v>
      </c>
      <c r="C40" s="11" t="s">
        <v>238</v>
      </c>
      <c r="D40" s="11" t="s">
        <v>238</v>
      </c>
      <c r="E40" s="2"/>
      <c r="F40" s="2"/>
      <c r="G40" s="2"/>
      <c r="H40" s="5">
        <f t="shared" si="1"/>
        <v>0</v>
      </c>
    </row>
    <row r="41" spans="1:8" x14ac:dyDescent="0.25">
      <c r="A41" s="30"/>
      <c r="B41" s="11" t="s">
        <v>238</v>
      </c>
      <c r="C41" s="11" t="s">
        <v>238</v>
      </c>
      <c r="D41" s="11" t="s">
        <v>238</v>
      </c>
      <c r="E41" s="2"/>
      <c r="F41" s="2"/>
      <c r="G41" s="2"/>
      <c r="H41" s="5">
        <f t="shared" si="1"/>
        <v>0</v>
      </c>
    </row>
    <row r="42" spans="1:8" x14ac:dyDescent="0.25">
      <c r="A42" s="30"/>
      <c r="B42" s="29"/>
      <c r="C42" s="29"/>
      <c r="D42" s="29"/>
      <c r="E42" s="29"/>
      <c r="F42" s="29"/>
      <c r="G42" s="29"/>
      <c r="H42" s="29"/>
    </row>
    <row r="43" spans="1:8" x14ac:dyDescent="0.25">
      <c r="A43" s="9"/>
      <c r="B43" s="10"/>
      <c r="C43" s="10"/>
      <c r="D43" s="10"/>
      <c r="E43" s="10"/>
      <c r="F43" s="12">
        <f>SUM(F36:F41)</f>
        <v>58184</v>
      </c>
      <c r="G43" s="12">
        <f>SUM(G36:G41)</f>
        <v>0</v>
      </c>
      <c r="H43" s="12">
        <f>SUM(H36:H41)</f>
        <v>58184</v>
      </c>
    </row>
    <row r="44" spans="1:8" ht="14.25" customHeight="1" x14ac:dyDescent="0.25">
      <c r="A44" s="30" t="s">
        <v>6</v>
      </c>
      <c r="B44" s="11" t="s">
        <v>58</v>
      </c>
      <c r="C44" s="11" t="s">
        <v>38</v>
      </c>
      <c r="D44" s="11" t="s">
        <v>116</v>
      </c>
      <c r="E44" s="2"/>
      <c r="F44" s="5">
        <v>9401168.25</v>
      </c>
      <c r="G44" s="2"/>
      <c r="H44" s="5">
        <f>F44+G44</f>
        <v>9401168.25</v>
      </c>
    </row>
    <row r="45" spans="1:8" x14ac:dyDescent="0.25">
      <c r="A45" s="30"/>
      <c r="B45" s="11" t="s">
        <v>168</v>
      </c>
      <c r="C45" s="11" t="s">
        <v>38</v>
      </c>
      <c r="D45" s="11" t="s">
        <v>59</v>
      </c>
      <c r="E45" s="2"/>
      <c r="F45" s="5">
        <v>691628</v>
      </c>
      <c r="G45" s="2"/>
      <c r="H45" s="5">
        <f t="shared" ref="H45:H49" si="2">F45+G45</f>
        <v>691628</v>
      </c>
    </row>
    <row r="46" spans="1:8" x14ac:dyDescent="0.25">
      <c r="A46" s="30"/>
      <c r="B46" s="11" t="s">
        <v>238</v>
      </c>
      <c r="C46" s="11" t="s">
        <v>238</v>
      </c>
      <c r="D46" s="11" t="s">
        <v>238</v>
      </c>
      <c r="E46" s="2"/>
      <c r="F46" s="2"/>
      <c r="G46" s="2"/>
      <c r="H46" s="5">
        <f t="shared" si="2"/>
        <v>0</v>
      </c>
    </row>
    <row r="47" spans="1:8" x14ac:dyDescent="0.25">
      <c r="A47" s="30"/>
      <c r="B47" s="11" t="s">
        <v>238</v>
      </c>
      <c r="C47" s="11" t="s">
        <v>238</v>
      </c>
      <c r="D47" s="11" t="s">
        <v>238</v>
      </c>
      <c r="E47" s="2"/>
      <c r="F47" s="2"/>
      <c r="G47" s="2"/>
      <c r="H47" s="5">
        <f t="shared" si="2"/>
        <v>0</v>
      </c>
    </row>
    <row r="48" spans="1:8" x14ac:dyDescent="0.25">
      <c r="A48" s="30"/>
      <c r="B48" s="11" t="s">
        <v>238</v>
      </c>
      <c r="C48" s="11" t="s">
        <v>238</v>
      </c>
      <c r="D48" s="11" t="s">
        <v>238</v>
      </c>
      <c r="E48" s="2"/>
      <c r="F48" s="2"/>
      <c r="G48" s="2"/>
      <c r="H48" s="5">
        <f t="shared" si="2"/>
        <v>0</v>
      </c>
    </row>
    <row r="49" spans="1:8" x14ac:dyDescent="0.25">
      <c r="A49" s="30"/>
      <c r="B49" s="11" t="s">
        <v>238</v>
      </c>
      <c r="C49" s="11" t="s">
        <v>238</v>
      </c>
      <c r="D49" s="11" t="s">
        <v>238</v>
      </c>
      <c r="E49" s="2"/>
      <c r="F49" s="2"/>
      <c r="G49" s="2"/>
      <c r="H49" s="5">
        <f t="shared" si="2"/>
        <v>0</v>
      </c>
    </row>
    <row r="50" spans="1:8" x14ac:dyDescent="0.25">
      <c r="A50" s="30"/>
      <c r="B50" s="29"/>
      <c r="C50" s="29"/>
      <c r="D50" s="29"/>
      <c r="E50" s="29"/>
      <c r="F50" s="29"/>
      <c r="G50" s="29"/>
      <c r="H50" s="29"/>
    </row>
    <row r="51" spans="1:8" x14ac:dyDescent="0.25">
      <c r="A51" s="9"/>
      <c r="B51" s="10"/>
      <c r="C51" s="10"/>
      <c r="D51" s="10"/>
      <c r="E51" s="10"/>
      <c r="F51" s="12">
        <f>SUM(F44:F49)</f>
        <v>10092796.25</v>
      </c>
      <c r="G51" s="12">
        <f t="shared" ref="G51:H51" si="3">SUM(G44:G49)</f>
        <v>0</v>
      </c>
      <c r="H51" s="12">
        <f t="shared" si="3"/>
        <v>10092796.25</v>
      </c>
    </row>
    <row r="52" spans="1:8" ht="14.25" customHeight="1" x14ac:dyDescent="0.25">
      <c r="A52" s="30" t="s">
        <v>7</v>
      </c>
      <c r="B52" s="11" t="s">
        <v>58</v>
      </c>
      <c r="C52" s="11" t="s">
        <v>38</v>
      </c>
      <c r="D52" s="11" t="s">
        <v>116</v>
      </c>
      <c r="E52" s="2"/>
      <c r="F52" s="5">
        <v>9401168.25</v>
      </c>
      <c r="G52" s="2"/>
      <c r="H52" s="5">
        <f>F52+G52</f>
        <v>9401168.25</v>
      </c>
    </row>
    <row r="53" spans="1:8" x14ac:dyDescent="0.25">
      <c r="A53" s="30"/>
      <c r="B53" s="11" t="s">
        <v>168</v>
      </c>
      <c r="C53" s="11" t="s">
        <v>38</v>
      </c>
      <c r="D53" s="11" t="s">
        <v>59</v>
      </c>
      <c r="E53" s="2"/>
      <c r="F53" s="5">
        <v>691628</v>
      </c>
      <c r="G53" s="2"/>
      <c r="H53" s="5">
        <f t="shared" ref="H53:H57" si="4">F53+G53</f>
        <v>691628</v>
      </c>
    </row>
    <row r="54" spans="1:8" x14ac:dyDescent="0.25">
      <c r="A54" s="30"/>
      <c r="B54" s="11" t="s">
        <v>238</v>
      </c>
      <c r="C54" s="11" t="s">
        <v>238</v>
      </c>
      <c r="D54" s="11" t="s">
        <v>238</v>
      </c>
      <c r="E54" s="2"/>
      <c r="F54" s="2"/>
      <c r="G54" s="2"/>
      <c r="H54" s="5">
        <f t="shared" si="4"/>
        <v>0</v>
      </c>
    </row>
    <row r="55" spans="1:8" x14ac:dyDescent="0.25">
      <c r="A55" s="30"/>
      <c r="B55" s="11" t="s">
        <v>238</v>
      </c>
      <c r="C55" s="11" t="s">
        <v>238</v>
      </c>
      <c r="D55" s="11" t="s">
        <v>238</v>
      </c>
      <c r="E55" s="2"/>
      <c r="F55" s="2"/>
      <c r="G55" s="2"/>
      <c r="H55" s="5">
        <f t="shared" si="4"/>
        <v>0</v>
      </c>
    </row>
    <row r="56" spans="1:8" x14ac:dyDescent="0.25">
      <c r="A56" s="30"/>
      <c r="B56" s="11" t="s">
        <v>238</v>
      </c>
      <c r="C56" s="11" t="s">
        <v>238</v>
      </c>
      <c r="D56" s="11" t="s">
        <v>238</v>
      </c>
      <c r="E56" s="2"/>
      <c r="F56" s="2"/>
      <c r="G56" s="2"/>
      <c r="H56" s="5">
        <f t="shared" si="4"/>
        <v>0</v>
      </c>
    </row>
    <row r="57" spans="1:8" x14ac:dyDescent="0.25">
      <c r="A57" s="30"/>
      <c r="B57" s="11" t="s">
        <v>238</v>
      </c>
      <c r="C57" s="11" t="s">
        <v>238</v>
      </c>
      <c r="D57" s="11" t="s">
        <v>238</v>
      </c>
      <c r="E57" s="2"/>
      <c r="F57" s="2"/>
      <c r="G57" s="2"/>
      <c r="H57" s="5">
        <f t="shared" si="4"/>
        <v>0</v>
      </c>
    </row>
    <row r="58" spans="1:8" x14ac:dyDescent="0.25">
      <c r="A58" s="30"/>
      <c r="B58" s="29"/>
      <c r="C58" s="29"/>
      <c r="D58" s="29"/>
      <c r="E58" s="29"/>
      <c r="F58" s="29"/>
      <c r="G58" s="29"/>
      <c r="H58" s="29"/>
    </row>
    <row r="59" spans="1:8" x14ac:dyDescent="0.25">
      <c r="A59" s="9"/>
      <c r="B59" s="10"/>
      <c r="C59" s="10"/>
      <c r="D59" s="10"/>
      <c r="E59" s="10"/>
      <c r="F59" s="12">
        <f>SUM(F52:F57)</f>
        <v>10092796.25</v>
      </c>
      <c r="G59" s="12">
        <f t="shared" ref="G59:H59" si="5">SUM(G52:G57)</f>
        <v>0</v>
      </c>
      <c r="H59" s="12">
        <f t="shared" si="5"/>
        <v>10092796.25</v>
      </c>
    </row>
    <row r="60" spans="1:8" x14ac:dyDescent="0.25">
      <c r="A60" s="30" t="s">
        <v>9</v>
      </c>
      <c r="B60" s="11" t="s">
        <v>58</v>
      </c>
      <c r="C60" s="11" t="s">
        <v>38</v>
      </c>
      <c r="D60" s="11" t="s">
        <v>116</v>
      </c>
      <c r="E60" s="2"/>
      <c r="F60" s="5">
        <v>1253489.0999999999</v>
      </c>
      <c r="G60" s="2"/>
      <c r="H60" s="5">
        <f>F60+G60</f>
        <v>1253489.0999999999</v>
      </c>
    </row>
    <row r="61" spans="1:8" x14ac:dyDescent="0.25">
      <c r="A61" s="30"/>
      <c r="B61" s="11" t="s">
        <v>238</v>
      </c>
      <c r="C61" s="11" t="s">
        <v>238</v>
      </c>
      <c r="D61" s="11" t="s">
        <v>238</v>
      </c>
      <c r="E61" s="2"/>
      <c r="F61" s="2"/>
      <c r="G61" s="2"/>
      <c r="H61" s="5">
        <f t="shared" ref="H61:H65" si="6">F61+G61</f>
        <v>0</v>
      </c>
    </row>
    <row r="62" spans="1:8" x14ac:dyDescent="0.25">
      <c r="A62" s="30"/>
      <c r="B62" s="11" t="s">
        <v>238</v>
      </c>
      <c r="C62" s="11" t="s">
        <v>238</v>
      </c>
      <c r="D62" s="11" t="s">
        <v>238</v>
      </c>
      <c r="E62" s="2"/>
      <c r="F62" s="2"/>
      <c r="G62" s="2"/>
      <c r="H62" s="5">
        <f t="shared" si="6"/>
        <v>0</v>
      </c>
    </row>
    <row r="63" spans="1:8" x14ac:dyDescent="0.25">
      <c r="A63" s="30"/>
      <c r="B63" s="11" t="s">
        <v>238</v>
      </c>
      <c r="C63" s="11" t="s">
        <v>238</v>
      </c>
      <c r="D63" s="11" t="s">
        <v>238</v>
      </c>
      <c r="E63" s="2"/>
      <c r="F63" s="2"/>
      <c r="G63" s="2"/>
      <c r="H63" s="5">
        <f t="shared" si="6"/>
        <v>0</v>
      </c>
    </row>
    <row r="64" spans="1:8" x14ac:dyDescent="0.25">
      <c r="A64" s="30"/>
      <c r="B64" s="11" t="s">
        <v>238</v>
      </c>
      <c r="C64" s="11" t="s">
        <v>238</v>
      </c>
      <c r="D64" s="11" t="s">
        <v>238</v>
      </c>
      <c r="E64" s="2"/>
      <c r="F64" s="2"/>
      <c r="G64" s="2"/>
      <c r="H64" s="5">
        <f t="shared" si="6"/>
        <v>0</v>
      </c>
    </row>
    <row r="65" spans="1:8" x14ac:dyDescent="0.25">
      <c r="A65" s="30"/>
      <c r="B65" s="11" t="s">
        <v>238</v>
      </c>
      <c r="C65" s="11" t="s">
        <v>238</v>
      </c>
      <c r="D65" s="11" t="s">
        <v>238</v>
      </c>
      <c r="E65" s="2"/>
      <c r="F65" s="2"/>
      <c r="G65" s="2"/>
      <c r="H65" s="5">
        <f t="shared" si="6"/>
        <v>0</v>
      </c>
    </row>
    <row r="66" spans="1:8" x14ac:dyDescent="0.25">
      <c r="A66" s="30"/>
      <c r="B66" s="29"/>
      <c r="C66" s="29"/>
      <c r="D66" s="29"/>
      <c r="E66" s="29"/>
      <c r="F66" s="29"/>
      <c r="G66" s="29"/>
      <c r="H66" s="29"/>
    </row>
    <row r="67" spans="1:8" x14ac:dyDescent="0.25">
      <c r="A67" s="9"/>
      <c r="B67" s="10"/>
      <c r="C67" s="10"/>
      <c r="D67" s="10"/>
      <c r="E67" s="10"/>
      <c r="F67" s="12">
        <f>SUM(F60:F65)</f>
        <v>1253489.0999999999</v>
      </c>
      <c r="G67" s="12">
        <f t="shared" ref="G67:H67" si="7">SUM(G60:G65)</f>
        <v>0</v>
      </c>
      <c r="H67" s="12">
        <f t="shared" si="7"/>
        <v>1253489.0999999999</v>
      </c>
    </row>
    <row r="68" spans="1:8" x14ac:dyDescent="0.25">
      <c r="A68" s="30" t="s">
        <v>10</v>
      </c>
      <c r="B68" s="11" t="s">
        <v>121</v>
      </c>
      <c r="C68" s="11" t="s">
        <v>38</v>
      </c>
      <c r="D68" s="11" t="s">
        <v>31</v>
      </c>
      <c r="E68" s="2"/>
      <c r="F68" s="5">
        <v>9966</v>
      </c>
      <c r="G68" s="2"/>
      <c r="H68" s="5">
        <f>F68+G68</f>
        <v>9966</v>
      </c>
    </row>
    <row r="69" spans="1:8" x14ac:dyDescent="0.25">
      <c r="A69" s="30"/>
      <c r="B69" s="11" t="s">
        <v>87</v>
      </c>
      <c r="C69" s="11" t="s">
        <v>38</v>
      </c>
      <c r="D69" s="11" t="s">
        <v>68</v>
      </c>
      <c r="E69" s="2"/>
      <c r="F69" s="5">
        <v>5255</v>
      </c>
      <c r="G69" s="2"/>
      <c r="H69" s="5">
        <f t="shared" ref="H69:H89" si="8">F69+G69</f>
        <v>5255</v>
      </c>
    </row>
    <row r="70" spans="1:8" x14ac:dyDescent="0.25">
      <c r="A70" s="30"/>
      <c r="B70" s="11" t="s">
        <v>61</v>
      </c>
      <c r="C70" s="11" t="s">
        <v>38</v>
      </c>
      <c r="D70" s="11" t="s">
        <v>44</v>
      </c>
      <c r="E70" s="2"/>
      <c r="F70" s="5">
        <v>13891</v>
      </c>
      <c r="G70" s="2"/>
      <c r="H70" s="5">
        <f t="shared" si="8"/>
        <v>13891</v>
      </c>
    </row>
    <row r="71" spans="1:8" x14ac:dyDescent="0.25">
      <c r="A71" s="30"/>
      <c r="B71" s="11" t="s">
        <v>55</v>
      </c>
      <c r="C71" s="11" t="s">
        <v>38</v>
      </c>
      <c r="D71" s="11" t="s">
        <v>10</v>
      </c>
      <c r="E71" s="2"/>
      <c r="F71" s="5">
        <v>6339</v>
      </c>
      <c r="G71" s="2"/>
      <c r="H71" s="5">
        <f t="shared" si="8"/>
        <v>6339</v>
      </c>
    </row>
    <row r="72" spans="1:8" x14ac:dyDescent="0.25">
      <c r="A72" s="30"/>
      <c r="B72" s="11" t="s">
        <v>77</v>
      </c>
      <c r="C72" s="11" t="s">
        <v>38</v>
      </c>
      <c r="D72" s="11" t="s">
        <v>40</v>
      </c>
      <c r="E72" s="2"/>
      <c r="F72" s="5">
        <v>5825</v>
      </c>
      <c r="G72" s="2"/>
      <c r="H72" s="5">
        <f t="shared" si="8"/>
        <v>5825</v>
      </c>
    </row>
    <row r="73" spans="1:8" x14ac:dyDescent="0.25">
      <c r="A73" s="30"/>
      <c r="B73" s="11" t="s">
        <v>219</v>
      </c>
      <c r="C73" s="11" t="s">
        <v>238</v>
      </c>
      <c r="D73" s="11" t="s">
        <v>238</v>
      </c>
      <c r="E73" s="2"/>
      <c r="F73" s="5">
        <v>65820</v>
      </c>
      <c r="G73" s="2"/>
      <c r="H73" s="5">
        <f t="shared" si="8"/>
        <v>65820</v>
      </c>
    </row>
    <row r="74" spans="1:8" x14ac:dyDescent="0.25">
      <c r="A74" s="30"/>
      <c r="B74" s="11" t="s">
        <v>104</v>
      </c>
      <c r="C74" s="11" t="s">
        <v>38</v>
      </c>
      <c r="D74" s="11" t="s">
        <v>40</v>
      </c>
      <c r="E74" s="2"/>
      <c r="F74" s="5">
        <v>5970</v>
      </c>
      <c r="G74" s="2"/>
      <c r="H74" s="5">
        <f t="shared" si="8"/>
        <v>5970</v>
      </c>
    </row>
    <row r="75" spans="1:8" x14ac:dyDescent="0.25">
      <c r="A75" s="30"/>
      <c r="B75" s="11" t="s">
        <v>134</v>
      </c>
      <c r="C75" s="11" t="s">
        <v>38</v>
      </c>
      <c r="D75" s="11" t="s">
        <v>40</v>
      </c>
      <c r="E75" s="2"/>
      <c r="F75" s="5">
        <v>9947</v>
      </c>
      <c r="G75" s="2"/>
      <c r="H75" s="5">
        <f t="shared" si="8"/>
        <v>9947</v>
      </c>
    </row>
    <row r="76" spans="1:8" x14ac:dyDescent="0.25">
      <c r="A76" s="30"/>
      <c r="B76" s="11" t="s">
        <v>183</v>
      </c>
      <c r="C76" s="11" t="s">
        <v>38</v>
      </c>
      <c r="D76" s="11" t="s">
        <v>40</v>
      </c>
      <c r="E76" s="2"/>
      <c r="F76" s="5">
        <v>5020</v>
      </c>
      <c r="G76" s="2"/>
      <c r="H76" s="5">
        <f t="shared" si="8"/>
        <v>5020</v>
      </c>
    </row>
    <row r="77" spans="1:8" x14ac:dyDescent="0.25">
      <c r="A77" s="30"/>
      <c r="B77" s="11" t="s">
        <v>179</v>
      </c>
      <c r="C77" s="11" t="s">
        <v>36</v>
      </c>
      <c r="D77" s="11" t="s">
        <v>10</v>
      </c>
      <c r="E77" s="2"/>
      <c r="F77" s="5">
        <v>4536</v>
      </c>
      <c r="G77" s="2"/>
      <c r="H77" s="5">
        <f t="shared" si="8"/>
        <v>4536</v>
      </c>
    </row>
    <row r="78" spans="1:8" x14ac:dyDescent="0.25">
      <c r="A78" s="30"/>
      <c r="B78" s="11" t="s">
        <v>76</v>
      </c>
      <c r="C78" s="11" t="s">
        <v>38</v>
      </c>
      <c r="D78" s="11" t="s">
        <v>44</v>
      </c>
      <c r="E78" s="2"/>
      <c r="F78" s="5">
        <v>9898</v>
      </c>
      <c r="G78" s="2"/>
      <c r="H78" s="5">
        <f t="shared" si="8"/>
        <v>9898</v>
      </c>
    </row>
    <row r="79" spans="1:8" x14ac:dyDescent="0.25">
      <c r="A79" s="30"/>
      <c r="B79" s="11" t="s">
        <v>82</v>
      </c>
      <c r="C79" s="11" t="s">
        <v>38</v>
      </c>
      <c r="D79" s="11" t="s">
        <v>49</v>
      </c>
      <c r="E79" s="2"/>
      <c r="F79" s="5">
        <v>18727</v>
      </c>
      <c r="G79" s="2"/>
      <c r="H79" s="5">
        <f t="shared" si="8"/>
        <v>18727</v>
      </c>
    </row>
    <row r="80" spans="1:8" x14ac:dyDescent="0.25">
      <c r="A80" s="30"/>
      <c r="B80" s="11" t="s">
        <v>92</v>
      </c>
      <c r="C80" s="11" t="s">
        <v>38</v>
      </c>
      <c r="D80" s="11" t="s">
        <v>86</v>
      </c>
      <c r="E80" s="2"/>
      <c r="F80" s="5">
        <v>17528</v>
      </c>
      <c r="G80" s="2"/>
      <c r="H80" s="5">
        <f t="shared" si="8"/>
        <v>17528</v>
      </c>
    </row>
    <row r="81" spans="1:8" x14ac:dyDescent="0.25">
      <c r="A81" s="30"/>
      <c r="B81" s="11" t="s">
        <v>125</v>
      </c>
      <c r="C81" s="11" t="s">
        <v>38</v>
      </c>
      <c r="D81" s="11" t="s">
        <v>86</v>
      </c>
      <c r="E81" s="2"/>
      <c r="F81" s="5">
        <v>56078</v>
      </c>
      <c r="G81" s="2"/>
      <c r="H81" s="5">
        <f t="shared" si="8"/>
        <v>56078</v>
      </c>
    </row>
    <row r="82" spans="1:8" x14ac:dyDescent="0.25">
      <c r="A82" s="30"/>
      <c r="B82" s="11" t="s">
        <v>57</v>
      </c>
      <c r="C82" s="11" t="s">
        <v>38</v>
      </c>
      <c r="D82" s="11" t="s">
        <v>44</v>
      </c>
      <c r="E82" s="2"/>
      <c r="F82" s="5">
        <v>13404</v>
      </c>
      <c r="G82" s="2"/>
      <c r="H82" s="5">
        <f t="shared" si="8"/>
        <v>13404</v>
      </c>
    </row>
    <row r="83" spans="1:8" x14ac:dyDescent="0.25">
      <c r="A83" s="30"/>
      <c r="B83" s="11" t="s">
        <v>181</v>
      </c>
      <c r="C83" s="11" t="s">
        <v>38</v>
      </c>
      <c r="D83" s="11" t="s">
        <v>44</v>
      </c>
      <c r="E83" s="2"/>
      <c r="F83" s="5">
        <v>3196</v>
      </c>
      <c r="G83" s="2"/>
      <c r="H83" s="5">
        <f t="shared" si="8"/>
        <v>3196</v>
      </c>
    </row>
    <row r="84" spans="1:8" x14ac:dyDescent="0.25">
      <c r="A84" s="30"/>
      <c r="B84" s="11" t="s">
        <v>71</v>
      </c>
      <c r="C84" s="11" t="s">
        <v>38</v>
      </c>
      <c r="D84" s="11" t="s">
        <v>31</v>
      </c>
      <c r="E84" s="2"/>
      <c r="F84" s="5">
        <v>5093</v>
      </c>
      <c r="G84" s="2"/>
      <c r="H84" s="5">
        <f t="shared" si="8"/>
        <v>5093</v>
      </c>
    </row>
    <row r="85" spans="1:8" x14ac:dyDescent="0.25">
      <c r="A85" s="30"/>
      <c r="B85" s="11" t="s">
        <v>132</v>
      </c>
      <c r="C85" s="11" t="s">
        <v>38</v>
      </c>
      <c r="D85" s="11" t="s">
        <v>40</v>
      </c>
      <c r="E85" s="2"/>
      <c r="F85" s="5">
        <v>7916</v>
      </c>
      <c r="G85" s="2"/>
      <c r="H85" s="5">
        <f t="shared" si="8"/>
        <v>7916</v>
      </c>
    </row>
    <row r="86" spans="1:8" x14ac:dyDescent="0.25">
      <c r="A86" s="30"/>
      <c r="B86" s="11" t="s">
        <v>54</v>
      </c>
      <c r="C86" s="11" t="s">
        <v>38</v>
      </c>
      <c r="D86" s="11" t="s">
        <v>44</v>
      </c>
      <c r="E86" s="2"/>
      <c r="F86" s="5">
        <v>43098</v>
      </c>
      <c r="G86" s="2"/>
      <c r="H86" s="5">
        <f t="shared" si="8"/>
        <v>43098</v>
      </c>
    </row>
    <row r="87" spans="1:8" x14ac:dyDescent="0.25">
      <c r="A87" s="30"/>
      <c r="B87" s="11" t="s">
        <v>218</v>
      </c>
      <c r="C87" s="11" t="s">
        <v>238</v>
      </c>
      <c r="D87" s="11" t="s">
        <v>238</v>
      </c>
      <c r="E87" s="2"/>
      <c r="F87" s="5">
        <v>5856</v>
      </c>
      <c r="G87" s="2"/>
      <c r="H87" s="5">
        <f t="shared" si="8"/>
        <v>5856</v>
      </c>
    </row>
    <row r="88" spans="1:8" x14ac:dyDescent="0.25">
      <c r="A88" s="30"/>
      <c r="B88" s="11" t="s">
        <v>138</v>
      </c>
      <c r="C88" s="11" t="s">
        <v>38</v>
      </c>
      <c r="D88" s="11" t="s">
        <v>40</v>
      </c>
      <c r="E88" s="2"/>
      <c r="F88" s="5">
        <v>4606</v>
      </c>
      <c r="G88" s="2"/>
      <c r="H88" s="5">
        <f t="shared" si="8"/>
        <v>4606</v>
      </c>
    </row>
    <row r="89" spans="1:8" x14ac:dyDescent="0.25">
      <c r="A89" s="30"/>
      <c r="B89" s="11" t="s">
        <v>131</v>
      </c>
      <c r="C89" s="11" t="s">
        <v>38</v>
      </c>
      <c r="D89" s="11" t="s">
        <v>49</v>
      </c>
      <c r="E89" s="2"/>
      <c r="F89" s="5">
        <v>678</v>
      </c>
      <c r="G89" s="2"/>
      <c r="H89" s="5">
        <f t="shared" si="8"/>
        <v>678</v>
      </c>
    </row>
    <row r="90" spans="1:8" x14ac:dyDescent="0.25">
      <c r="A90" s="30"/>
      <c r="B90" s="29"/>
      <c r="C90" s="29"/>
      <c r="D90" s="29"/>
      <c r="E90" s="29"/>
      <c r="F90" s="29"/>
      <c r="G90" s="29"/>
      <c r="H90" s="29"/>
    </row>
    <row r="91" spans="1:8" x14ac:dyDescent="0.25">
      <c r="A91" s="9"/>
      <c r="B91" s="10"/>
      <c r="C91" s="10"/>
      <c r="D91" s="10"/>
      <c r="E91" s="10"/>
      <c r="F91" s="12">
        <f>SUM(F68:F89)</f>
        <v>318647</v>
      </c>
      <c r="G91" s="12">
        <f>SUM(G68:G89)</f>
        <v>0</v>
      </c>
      <c r="H91" s="12">
        <f>SUM(H68:H89)</f>
        <v>318647</v>
      </c>
    </row>
    <row r="92" spans="1:8" x14ac:dyDescent="0.25">
      <c r="A92" s="30" t="s">
        <v>11</v>
      </c>
      <c r="B92" s="11" t="s">
        <v>231</v>
      </c>
      <c r="C92" s="11" t="s">
        <v>36</v>
      </c>
      <c r="D92" s="11" t="s">
        <v>39</v>
      </c>
      <c r="E92" s="2"/>
      <c r="F92" s="23">
        <v>3305</v>
      </c>
      <c r="G92" s="2"/>
      <c r="H92" s="5">
        <f>F92+G92</f>
        <v>3305</v>
      </c>
    </row>
    <row r="93" spans="1:8" x14ac:dyDescent="0.25">
      <c r="A93" s="30"/>
      <c r="B93" s="11" t="s">
        <v>62</v>
      </c>
      <c r="C93" s="11" t="s">
        <v>38</v>
      </c>
      <c r="D93" s="11" t="s">
        <v>43</v>
      </c>
      <c r="E93" s="2"/>
      <c r="F93" s="23">
        <v>4709</v>
      </c>
      <c r="G93" s="2"/>
      <c r="H93" s="5">
        <f t="shared" ref="H93:H101" si="9">F93+G93</f>
        <v>4709</v>
      </c>
    </row>
    <row r="94" spans="1:8" x14ac:dyDescent="0.25">
      <c r="A94" s="30"/>
      <c r="B94" s="11" t="s">
        <v>50</v>
      </c>
      <c r="C94" s="11" t="s">
        <v>38</v>
      </c>
      <c r="D94" s="11" t="s">
        <v>43</v>
      </c>
      <c r="E94" s="2"/>
      <c r="F94" s="23">
        <v>10185</v>
      </c>
      <c r="G94" s="2"/>
      <c r="H94" s="5">
        <f t="shared" si="9"/>
        <v>10185</v>
      </c>
    </row>
    <row r="95" spans="1:8" x14ac:dyDescent="0.25">
      <c r="A95" s="30"/>
      <c r="B95" s="11" t="s">
        <v>89</v>
      </c>
      <c r="C95" s="11" t="s">
        <v>38</v>
      </c>
      <c r="D95" s="11" t="s">
        <v>47</v>
      </c>
      <c r="E95" s="2"/>
      <c r="F95" s="23">
        <v>8230</v>
      </c>
      <c r="G95" s="2"/>
      <c r="H95" s="5">
        <f t="shared" si="9"/>
        <v>8230</v>
      </c>
    </row>
    <row r="96" spans="1:8" x14ac:dyDescent="0.25">
      <c r="A96" s="30"/>
      <c r="B96" s="11" t="s">
        <v>226</v>
      </c>
      <c r="C96" s="11" t="s">
        <v>38</v>
      </c>
      <c r="D96" s="11" t="s">
        <v>43</v>
      </c>
      <c r="E96" s="2"/>
      <c r="F96" s="23">
        <v>5982</v>
      </c>
      <c r="G96" s="2"/>
      <c r="H96" s="5">
        <f t="shared" si="9"/>
        <v>5982</v>
      </c>
    </row>
    <row r="97" spans="1:8" x14ac:dyDescent="0.25">
      <c r="A97" s="30"/>
      <c r="B97" s="11" t="s">
        <v>167</v>
      </c>
      <c r="C97" s="11" t="s">
        <v>38</v>
      </c>
      <c r="D97" s="11" t="s">
        <v>42</v>
      </c>
      <c r="E97" s="2"/>
      <c r="F97" s="23">
        <v>70520</v>
      </c>
      <c r="G97" s="2"/>
      <c r="H97" s="5">
        <f t="shared" si="9"/>
        <v>70520</v>
      </c>
    </row>
    <row r="98" spans="1:8" x14ac:dyDescent="0.25">
      <c r="A98" s="30"/>
      <c r="B98" s="11" t="s">
        <v>90</v>
      </c>
      <c r="C98" s="11" t="s">
        <v>38</v>
      </c>
      <c r="D98" s="11" t="s">
        <v>65</v>
      </c>
      <c r="E98" s="2"/>
      <c r="F98" s="23">
        <v>7864</v>
      </c>
      <c r="G98" s="2"/>
      <c r="H98" s="5">
        <f t="shared" si="9"/>
        <v>7864</v>
      </c>
    </row>
    <row r="99" spans="1:8" x14ac:dyDescent="0.25">
      <c r="A99" s="30"/>
      <c r="B99" s="11" t="s">
        <v>106</v>
      </c>
      <c r="C99" s="11" t="s">
        <v>38</v>
      </c>
      <c r="D99" s="11" t="s">
        <v>43</v>
      </c>
      <c r="E99" s="2"/>
      <c r="F99" s="23">
        <v>32333</v>
      </c>
      <c r="G99" s="2"/>
      <c r="H99" s="5">
        <f t="shared" si="9"/>
        <v>32333</v>
      </c>
    </row>
    <row r="100" spans="1:8" x14ac:dyDescent="0.25">
      <c r="A100" s="30"/>
      <c r="B100" s="11" t="s">
        <v>60</v>
      </c>
      <c r="C100" s="11" t="s">
        <v>38</v>
      </c>
      <c r="D100" s="11" t="s">
        <v>43</v>
      </c>
      <c r="E100" s="2"/>
      <c r="F100" s="23">
        <v>3239</v>
      </c>
      <c r="G100" s="2"/>
      <c r="H100" s="5">
        <f t="shared" si="9"/>
        <v>3239</v>
      </c>
    </row>
    <row r="101" spans="1:8" x14ac:dyDescent="0.25">
      <c r="A101" s="30"/>
      <c r="B101" s="11" t="s">
        <v>232</v>
      </c>
      <c r="C101" s="11" t="s">
        <v>38</v>
      </c>
      <c r="D101" s="11" t="s">
        <v>44</v>
      </c>
      <c r="E101" s="2"/>
      <c r="F101" s="23">
        <v>7807</v>
      </c>
      <c r="G101" s="2"/>
      <c r="H101" s="5">
        <f t="shared" si="9"/>
        <v>7807</v>
      </c>
    </row>
    <row r="102" spans="1:8" x14ac:dyDescent="0.25">
      <c r="A102" s="30"/>
      <c r="B102" s="29"/>
      <c r="C102" s="29"/>
      <c r="D102" s="29"/>
      <c r="E102" s="29"/>
      <c r="F102" s="29"/>
      <c r="G102" s="29"/>
      <c r="H102" s="29"/>
    </row>
    <row r="103" spans="1:8" x14ac:dyDescent="0.25">
      <c r="A103" s="9"/>
      <c r="B103" s="10"/>
      <c r="C103" s="10"/>
      <c r="D103" s="10"/>
      <c r="E103" s="10"/>
      <c r="F103" s="12">
        <f>SUM(F92:F101)</f>
        <v>154174</v>
      </c>
      <c r="G103" s="12">
        <f>SUM(G92:G101)</f>
        <v>0</v>
      </c>
      <c r="H103" s="12">
        <f>SUM(H92:H101)</f>
        <v>154174</v>
      </c>
    </row>
    <row r="104" spans="1:8" x14ac:dyDescent="0.25">
      <c r="A104" s="30" t="s">
        <v>12</v>
      </c>
      <c r="B104" s="24" t="s">
        <v>157</v>
      </c>
      <c r="C104" s="11" t="s">
        <v>238</v>
      </c>
      <c r="D104" s="11" t="s">
        <v>238</v>
      </c>
      <c r="E104" s="2"/>
      <c r="F104" s="5">
        <v>6351</v>
      </c>
      <c r="G104" s="2"/>
      <c r="H104" s="5">
        <f>F104+G104</f>
        <v>6351</v>
      </c>
    </row>
    <row r="105" spans="1:8" x14ac:dyDescent="0.25">
      <c r="A105" s="30"/>
      <c r="B105" s="11" t="s">
        <v>118</v>
      </c>
      <c r="C105" s="11" t="s">
        <v>38</v>
      </c>
      <c r="D105" s="11" t="s">
        <v>217</v>
      </c>
      <c r="E105" s="2"/>
      <c r="F105" s="5">
        <v>12735</v>
      </c>
      <c r="G105" s="2"/>
      <c r="H105" s="5">
        <f t="shared" ref="H105:H136" si="10">F105+G105</f>
        <v>12735</v>
      </c>
    </row>
    <row r="106" spans="1:8" x14ac:dyDescent="0.25">
      <c r="A106" s="30"/>
      <c r="B106" s="11" t="s">
        <v>97</v>
      </c>
      <c r="C106" s="11" t="s">
        <v>38</v>
      </c>
      <c r="D106" s="11" t="s">
        <v>215</v>
      </c>
      <c r="E106" s="2"/>
      <c r="F106" s="5">
        <v>8221</v>
      </c>
      <c r="G106" s="2"/>
      <c r="H106" s="5">
        <f t="shared" si="10"/>
        <v>8221</v>
      </c>
    </row>
    <row r="107" spans="1:8" x14ac:dyDescent="0.25">
      <c r="A107" s="30"/>
      <c r="B107" s="11" t="s">
        <v>144</v>
      </c>
      <c r="C107" s="11" t="s">
        <v>38</v>
      </c>
      <c r="D107" s="11" t="s">
        <v>31</v>
      </c>
      <c r="E107" s="2"/>
      <c r="F107" s="5">
        <v>20589</v>
      </c>
      <c r="G107" s="2"/>
      <c r="H107" s="5">
        <f t="shared" si="10"/>
        <v>20589</v>
      </c>
    </row>
    <row r="108" spans="1:8" x14ac:dyDescent="0.25">
      <c r="A108" s="30"/>
      <c r="B108" s="11" t="s">
        <v>238</v>
      </c>
      <c r="C108" s="11" t="s">
        <v>238</v>
      </c>
      <c r="D108" s="11" t="s">
        <v>238</v>
      </c>
      <c r="E108" s="2"/>
      <c r="F108" s="5">
        <v>4295</v>
      </c>
      <c r="G108" s="2"/>
      <c r="H108" s="5">
        <f t="shared" si="10"/>
        <v>4295</v>
      </c>
    </row>
    <row r="109" spans="1:8" x14ac:dyDescent="0.25">
      <c r="A109" s="30"/>
      <c r="B109" s="11" t="s">
        <v>79</v>
      </c>
      <c r="C109" s="11" t="s">
        <v>38</v>
      </c>
      <c r="D109" s="11" t="s">
        <v>10</v>
      </c>
      <c r="E109" s="2"/>
      <c r="F109" s="5">
        <v>3074</v>
      </c>
      <c r="G109" s="2"/>
      <c r="H109" s="5">
        <f t="shared" si="10"/>
        <v>3074</v>
      </c>
    </row>
    <row r="110" spans="1:8" x14ac:dyDescent="0.25">
      <c r="A110" s="30"/>
      <c r="B110" s="24" t="s">
        <v>239</v>
      </c>
      <c r="C110" s="11" t="s">
        <v>238</v>
      </c>
      <c r="D110" s="11" t="s">
        <v>238</v>
      </c>
      <c r="E110" s="2"/>
      <c r="F110" s="5">
        <v>6680</v>
      </c>
      <c r="G110" s="2"/>
      <c r="H110" s="5">
        <f t="shared" si="10"/>
        <v>6680</v>
      </c>
    </row>
    <row r="111" spans="1:8" x14ac:dyDescent="0.25">
      <c r="A111" s="30"/>
      <c r="B111" s="11" t="s">
        <v>100</v>
      </c>
      <c r="C111" s="11" t="s">
        <v>38</v>
      </c>
      <c r="D111" s="11" t="s">
        <v>10</v>
      </c>
      <c r="E111" s="2"/>
      <c r="F111" s="5">
        <v>4765</v>
      </c>
      <c r="G111" s="2"/>
      <c r="H111" s="5">
        <f t="shared" si="10"/>
        <v>4765</v>
      </c>
    </row>
    <row r="112" spans="1:8" x14ac:dyDescent="0.25">
      <c r="A112" s="30"/>
      <c r="B112" s="11" t="s">
        <v>145</v>
      </c>
      <c r="C112" s="11" t="s">
        <v>38</v>
      </c>
      <c r="D112" s="11" t="s">
        <v>31</v>
      </c>
      <c r="E112" s="2"/>
      <c r="F112" s="5">
        <v>16183</v>
      </c>
      <c r="G112" s="2"/>
      <c r="H112" s="5">
        <f t="shared" si="10"/>
        <v>16183</v>
      </c>
    </row>
    <row r="113" spans="1:8" x14ac:dyDescent="0.25">
      <c r="A113" s="30"/>
      <c r="B113" s="11" t="s">
        <v>101</v>
      </c>
      <c r="C113" s="11" t="s">
        <v>38</v>
      </c>
      <c r="D113" s="11" t="s">
        <v>43</v>
      </c>
      <c r="E113" s="2"/>
      <c r="F113" s="5">
        <v>3678</v>
      </c>
      <c r="G113" s="2"/>
      <c r="H113" s="5">
        <f t="shared" si="10"/>
        <v>3678</v>
      </c>
    </row>
    <row r="114" spans="1:8" x14ac:dyDescent="0.25">
      <c r="A114" s="30"/>
      <c r="B114" s="11" t="s">
        <v>169</v>
      </c>
      <c r="C114" s="11" t="s">
        <v>38</v>
      </c>
      <c r="D114" s="11" t="s">
        <v>31</v>
      </c>
      <c r="E114" s="2"/>
      <c r="F114" s="5">
        <v>4962</v>
      </c>
      <c r="G114" s="2"/>
      <c r="H114" s="5">
        <f t="shared" si="10"/>
        <v>4962</v>
      </c>
    </row>
    <row r="115" spans="1:8" x14ac:dyDescent="0.25">
      <c r="A115" s="30"/>
      <c r="B115" s="11" t="s">
        <v>140</v>
      </c>
      <c r="C115" s="11" t="s">
        <v>38</v>
      </c>
      <c r="D115" s="11" t="s">
        <v>86</v>
      </c>
      <c r="E115" s="2"/>
      <c r="F115" s="5">
        <v>51259</v>
      </c>
      <c r="G115" s="2"/>
      <c r="H115" s="5">
        <f t="shared" si="10"/>
        <v>51259</v>
      </c>
    </row>
    <row r="116" spans="1:8" x14ac:dyDescent="0.25">
      <c r="A116" s="30"/>
      <c r="B116" s="11" t="s">
        <v>85</v>
      </c>
      <c r="C116" s="11" t="s">
        <v>38</v>
      </c>
      <c r="D116" s="11" t="s">
        <v>39</v>
      </c>
      <c r="E116" s="2"/>
      <c r="F116" s="5">
        <v>4644</v>
      </c>
      <c r="G116" s="2"/>
      <c r="H116" s="5">
        <f t="shared" si="10"/>
        <v>4644</v>
      </c>
    </row>
    <row r="117" spans="1:8" x14ac:dyDescent="0.25">
      <c r="A117" s="30"/>
      <c r="B117" s="11" t="s">
        <v>240</v>
      </c>
      <c r="C117" s="11" t="s">
        <v>238</v>
      </c>
      <c r="D117" s="11" t="s">
        <v>238</v>
      </c>
      <c r="E117" s="2"/>
      <c r="F117" s="5">
        <v>4765</v>
      </c>
      <c r="G117" s="2"/>
      <c r="H117" s="5">
        <f t="shared" si="10"/>
        <v>4765</v>
      </c>
    </row>
    <row r="118" spans="1:8" x14ac:dyDescent="0.25">
      <c r="A118" s="30"/>
      <c r="B118" s="11" t="s">
        <v>69</v>
      </c>
      <c r="C118" s="11" t="s">
        <v>36</v>
      </c>
      <c r="D118" s="11" t="s">
        <v>39</v>
      </c>
      <c r="E118" s="2"/>
      <c r="F118" s="5">
        <v>9263</v>
      </c>
      <c r="G118" s="2"/>
      <c r="H118" s="5">
        <f t="shared" si="10"/>
        <v>9263</v>
      </c>
    </row>
    <row r="119" spans="1:8" x14ac:dyDescent="0.25">
      <c r="A119" s="30"/>
      <c r="B119" s="11" t="s">
        <v>84</v>
      </c>
      <c r="C119" s="11" t="s">
        <v>38</v>
      </c>
      <c r="D119" s="11" t="s">
        <v>216</v>
      </c>
      <c r="E119" s="2"/>
      <c r="F119" s="5">
        <v>5802</v>
      </c>
      <c r="G119" s="2"/>
      <c r="H119" s="5">
        <f t="shared" si="10"/>
        <v>5802</v>
      </c>
    </row>
    <row r="120" spans="1:8" x14ac:dyDescent="0.25">
      <c r="A120" s="30"/>
      <c r="B120" s="11" t="s">
        <v>66</v>
      </c>
      <c r="C120" s="11" t="s">
        <v>38</v>
      </c>
      <c r="D120" s="11" t="s">
        <v>10</v>
      </c>
      <c r="E120" s="2"/>
      <c r="F120" s="5">
        <v>8375</v>
      </c>
      <c r="G120" s="2"/>
      <c r="H120" s="5">
        <f t="shared" si="10"/>
        <v>8375</v>
      </c>
    </row>
    <row r="121" spans="1:8" x14ac:dyDescent="0.25">
      <c r="A121" s="30"/>
      <c r="B121" s="11" t="s">
        <v>124</v>
      </c>
      <c r="C121" s="11" t="s">
        <v>38</v>
      </c>
      <c r="D121" s="11" t="s">
        <v>39</v>
      </c>
      <c r="E121" s="2"/>
      <c r="F121" s="5">
        <v>11600</v>
      </c>
      <c r="G121" s="2"/>
      <c r="H121" s="5">
        <f t="shared" si="10"/>
        <v>11600</v>
      </c>
    </row>
    <row r="122" spans="1:8" x14ac:dyDescent="0.25">
      <c r="A122" s="30"/>
      <c r="B122" s="11" t="s">
        <v>222</v>
      </c>
      <c r="C122" s="11" t="s">
        <v>38</v>
      </c>
      <c r="D122" s="11" t="s">
        <v>216</v>
      </c>
      <c r="E122" s="2"/>
      <c r="F122" s="5">
        <v>6770</v>
      </c>
      <c r="G122" s="2"/>
      <c r="H122" s="5">
        <f t="shared" si="10"/>
        <v>6770</v>
      </c>
    </row>
    <row r="123" spans="1:8" x14ac:dyDescent="0.25">
      <c r="A123" s="30"/>
      <c r="B123" s="11" t="s">
        <v>127</v>
      </c>
      <c r="C123" s="11" t="s">
        <v>38</v>
      </c>
      <c r="D123" s="11" t="s">
        <v>126</v>
      </c>
      <c r="E123" s="2"/>
      <c r="F123" s="5">
        <v>152453</v>
      </c>
      <c r="G123" s="2"/>
      <c r="H123" s="5">
        <f t="shared" si="10"/>
        <v>152453</v>
      </c>
    </row>
    <row r="124" spans="1:8" x14ac:dyDescent="0.25">
      <c r="A124" s="30"/>
      <c r="B124" s="11" t="s">
        <v>98</v>
      </c>
      <c r="C124" s="11" t="s">
        <v>38</v>
      </c>
      <c r="D124" s="11" t="s">
        <v>31</v>
      </c>
      <c r="E124" s="2"/>
      <c r="F124" s="5">
        <v>17182</v>
      </c>
      <c r="G124" s="2"/>
      <c r="H124" s="5">
        <f t="shared" si="10"/>
        <v>17182</v>
      </c>
    </row>
    <row r="125" spans="1:8" x14ac:dyDescent="0.25">
      <c r="A125" s="30"/>
      <c r="B125" s="11" t="s">
        <v>241</v>
      </c>
      <c r="C125" s="11" t="s">
        <v>238</v>
      </c>
      <c r="D125" s="11" t="s">
        <v>238</v>
      </c>
      <c r="E125" s="2"/>
      <c r="F125" s="5">
        <v>179104</v>
      </c>
      <c r="G125" s="2"/>
      <c r="H125" s="5">
        <f t="shared" si="10"/>
        <v>179104</v>
      </c>
    </row>
    <row r="126" spans="1:8" x14ac:dyDescent="0.25">
      <c r="A126" s="30"/>
      <c r="B126" s="11" t="s">
        <v>177</v>
      </c>
      <c r="C126" s="11" t="s">
        <v>36</v>
      </c>
      <c r="D126" s="11" t="s">
        <v>39</v>
      </c>
      <c r="E126" s="2"/>
      <c r="F126" s="5">
        <v>6150</v>
      </c>
      <c r="G126" s="2"/>
      <c r="H126" s="5">
        <f t="shared" si="10"/>
        <v>6150</v>
      </c>
    </row>
    <row r="127" spans="1:8" x14ac:dyDescent="0.25">
      <c r="A127" s="30"/>
      <c r="B127" s="11" t="s">
        <v>150</v>
      </c>
      <c r="C127" s="11" t="s">
        <v>38</v>
      </c>
      <c r="D127" s="11" t="s">
        <v>40</v>
      </c>
      <c r="E127" s="2"/>
      <c r="F127" s="5">
        <v>41748</v>
      </c>
      <c r="G127" s="2"/>
      <c r="H127" s="5">
        <f t="shared" si="10"/>
        <v>41748</v>
      </c>
    </row>
    <row r="128" spans="1:8" x14ac:dyDescent="0.25">
      <c r="A128" s="30"/>
      <c r="B128" s="11" t="s">
        <v>238</v>
      </c>
      <c r="C128" s="11" t="s">
        <v>238</v>
      </c>
      <c r="D128" s="11" t="s">
        <v>238</v>
      </c>
      <c r="E128" s="2"/>
      <c r="F128" s="5">
        <v>15620</v>
      </c>
      <c r="G128" s="2"/>
      <c r="H128" s="5">
        <f t="shared" si="10"/>
        <v>15620</v>
      </c>
    </row>
    <row r="129" spans="1:8" x14ac:dyDescent="0.25">
      <c r="A129" s="30"/>
      <c r="B129" s="11" t="s">
        <v>238</v>
      </c>
      <c r="C129" s="11" t="s">
        <v>238</v>
      </c>
      <c r="D129" s="11" t="s">
        <v>238</v>
      </c>
      <c r="E129" s="2"/>
      <c r="F129" s="5">
        <v>26269</v>
      </c>
      <c r="G129" s="2"/>
      <c r="H129" s="5">
        <f t="shared" si="10"/>
        <v>26269</v>
      </c>
    </row>
    <row r="130" spans="1:8" x14ac:dyDescent="0.25">
      <c r="A130" s="30"/>
      <c r="B130" s="11" t="s">
        <v>114</v>
      </c>
      <c r="C130" s="11" t="s">
        <v>38</v>
      </c>
      <c r="D130" s="11" t="s">
        <v>214</v>
      </c>
      <c r="E130" s="2"/>
      <c r="F130" s="5">
        <v>3235</v>
      </c>
      <c r="G130" s="2"/>
      <c r="H130" s="5">
        <f t="shared" si="10"/>
        <v>3235</v>
      </c>
    </row>
    <row r="131" spans="1:8" x14ac:dyDescent="0.25">
      <c r="A131" s="30"/>
      <c r="B131" s="11" t="s">
        <v>153</v>
      </c>
      <c r="C131" s="11" t="s">
        <v>38</v>
      </c>
      <c r="D131" s="11" t="s">
        <v>39</v>
      </c>
      <c r="E131" s="2"/>
      <c r="F131" s="5">
        <v>5822</v>
      </c>
      <c r="G131" s="2"/>
      <c r="H131" s="5">
        <f t="shared" si="10"/>
        <v>5822</v>
      </c>
    </row>
    <row r="132" spans="1:8" x14ac:dyDescent="0.25">
      <c r="A132" s="30"/>
      <c r="B132" s="11" t="s">
        <v>99</v>
      </c>
      <c r="C132" s="11" t="s">
        <v>38</v>
      </c>
      <c r="D132" s="11" t="s">
        <v>44</v>
      </c>
      <c r="E132" s="2"/>
      <c r="F132" s="5">
        <v>10316</v>
      </c>
      <c r="G132" s="2"/>
      <c r="H132" s="5">
        <f t="shared" si="10"/>
        <v>10316</v>
      </c>
    </row>
    <row r="133" spans="1:8" x14ac:dyDescent="0.25">
      <c r="A133" s="30"/>
      <c r="B133" s="11" t="s">
        <v>227</v>
      </c>
      <c r="C133" s="11" t="s">
        <v>38</v>
      </c>
      <c r="D133" s="11" t="s">
        <v>43</v>
      </c>
      <c r="E133" s="2"/>
      <c r="F133" s="5">
        <v>5669</v>
      </c>
      <c r="G133" s="2"/>
      <c r="H133" s="5">
        <f t="shared" si="10"/>
        <v>5669</v>
      </c>
    </row>
    <row r="134" spans="1:8" x14ac:dyDescent="0.25">
      <c r="A134" s="30"/>
      <c r="B134" s="11" t="s">
        <v>122</v>
      </c>
      <c r="C134" s="11" t="s">
        <v>38</v>
      </c>
      <c r="D134" s="11" t="s">
        <v>31</v>
      </c>
      <c r="E134" s="2"/>
      <c r="F134" s="5">
        <v>563521</v>
      </c>
      <c r="G134" s="2"/>
      <c r="H134" s="5">
        <f t="shared" si="10"/>
        <v>563521</v>
      </c>
    </row>
    <row r="135" spans="1:8" x14ac:dyDescent="0.25">
      <c r="A135" s="30"/>
      <c r="B135" s="11" t="s">
        <v>238</v>
      </c>
      <c r="C135" s="11" t="s">
        <v>238</v>
      </c>
      <c r="D135" s="11" t="s">
        <v>238</v>
      </c>
      <c r="E135" s="2"/>
      <c r="F135" s="5">
        <v>17217</v>
      </c>
      <c r="G135" s="2"/>
      <c r="H135" s="5">
        <f t="shared" si="10"/>
        <v>17217</v>
      </c>
    </row>
    <row r="136" spans="1:8" x14ac:dyDescent="0.25">
      <c r="A136" s="30"/>
      <c r="B136" s="11" t="s">
        <v>107</v>
      </c>
      <c r="C136" s="11" t="s">
        <v>38</v>
      </c>
      <c r="D136" s="11" t="s">
        <v>31</v>
      </c>
      <c r="E136" s="2"/>
      <c r="F136" s="5">
        <v>4907</v>
      </c>
      <c r="G136" s="2"/>
      <c r="H136" s="5">
        <f t="shared" si="10"/>
        <v>4907</v>
      </c>
    </row>
    <row r="137" spans="1:8" x14ac:dyDescent="0.25">
      <c r="A137" s="30"/>
      <c r="B137" s="29"/>
      <c r="C137" s="29"/>
      <c r="D137" s="29"/>
      <c r="E137" s="29"/>
      <c r="F137" s="29"/>
      <c r="G137" s="29"/>
      <c r="H137" s="29"/>
    </row>
    <row r="138" spans="1:8" x14ac:dyDescent="0.25">
      <c r="A138" s="9"/>
      <c r="B138" s="10"/>
      <c r="C138" s="10"/>
      <c r="D138" s="10"/>
      <c r="E138" s="10"/>
      <c r="F138" s="12">
        <f>SUM(F104:F136)</f>
        <v>1243224</v>
      </c>
      <c r="G138" s="12">
        <f>SUM(G104:G136)</f>
        <v>0</v>
      </c>
      <c r="H138" s="12">
        <f>SUM(H104:H136)</f>
        <v>1243224</v>
      </c>
    </row>
    <row r="139" spans="1:8" x14ac:dyDescent="0.25">
      <c r="A139" s="30" t="s">
        <v>13</v>
      </c>
      <c r="B139" s="11" t="s">
        <v>228</v>
      </c>
      <c r="C139" s="11" t="s">
        <v>38</v>
      </c>
      <c r="D139" s="11" t="s">
        <v>31</v>
      </c>
      <c r="E139" s="2"/>
      <c r="F139" s="5">
        <v>80836</v>
      </c>
      <c r="G139" s="2"/>
      <c r="H139" s="5">
        <f>F139+G139</f>
        <v>80836</v>
      </c>
    </row>
    <row r="140" spans="1:8" x14ac:dyDescent="0.25">
      <c r="A140" s="30"/>
      <c r="B140" s="11" t="s">
        <v>133</v>
      </c>
      <c r="C140" s="11" t="s">
        <v>38</v>
      </c>
      <c r="D140" s="11" t="s">
        <v>31</v>
      </c>
      <c r="E140" s="2"/>
      <c r="F140" s="5">
        <v>5037</v>
      </c>
      <c r="G140" s="2"/>
      <c r="H140" s="5">
        <f t="shared" ref="H140:H144" si="11">F140+G140</f>
        <v>5037</v>
      </c>
    </row>
    <row r="141" spans="1:8" x14ac:dyDescent="0.25">
      <c r="A141" s="30"/>
      <c r="B141" s="11" t="s">
        <v>58</v>
      </c>
      <c r="C141" s="11" t="s">
        <v>38</v>
      </c>
      <c r="D141" s="11" t="s">
        <v>116</v>
      </c>
      <c r="E141" s="2"/>
      <c r="F141" s="5">
        <v>208914.85</v>
      </c>
      <c r="G141" s="2"/>
      <c r="H141" s="5">
        <f t="shared" si="11"/>
        <v>208914.85</v>
      </c>
    </row>
    <row r="142" spans="1:8" x14ac:dyDescent="0.25">
      <c r="A142" s="30"/>
      <c r="B142" s="11" t="s">
        <v>238</v>
      </c>
      <c r="C142" s="11" t="s">
        <v>238</v>
      </c>
      <c r="D142" s="11" t="s">
        <v>238</v>
      </c>
      <c r="E142" s="2"/>
      <c r="F142" s="2"/>
      <c r="G142" s="2"/>
      <c r="H142" s="5">
        <f t="shared" si="11"/>
        <v>0</v>
      </c>
    </row>
    <row r="143" spans="1:8" x14ac:dyDescent="0.25">
      <c r="A143" s="30"/>
      <c r="B143" s="11" t="s">
        <v>238</v>
      </c>
      <c r="C143" s="11" t="s">
        <v>238</v>
      </c>
      <c r="D143" s="11" t="s">
        <v>238</v>
      </c>
      <c r="E143" s="2"/>
      <c r="F143" s="2"/>
      <c r="G143" s="2"/>
      <c r="H143" s="5">
        <f t="shared" si="11"/>
        <v>0</v>
      </c>
    </row>
    <row r="144" spans="1:8" x14ac:dyDescent="0.25">
      <c r="A144" s="30"/>
      <c r="B144" s="11" t="s">
        <v>238</v>
      </c>
      <c r="C144" s="11" t="s">
        <v>238</v>
      </c>
      <c r="D144" s="11" t="s">
        <v>238</v>
      </c>
      <c r="E144" s="2"/>
      <c r="F144" s="2"/>
      <c r="G144" s="2"/>
      <c r="H144" s="5">
        <f t="shared" si="11"/>
        <v>0</v>
      </c>
    </row>
    <row r="145" spans="1:8" x14ac:dyDescent="0.25">
      <c r="A145" s="30"/>
      <c r="B145" s="29"/>
      <c r="C145" s="29"/>
      <c r="D145" s="29"/>
      <c r="E145" s="29"/>
      <c r="F145" s="29"/>
      <c r="G145" s="29"/>
      <c r="H145" s="29"/>
    </row>
    <row r="146" spans="1:8" x14ac:dyDescent="0.25">
      <c r="A146" s="9"/>
      <c r="B146" s="10"/>
      <c r="C146" s="10"/>
      <c r="D146" s="10"/>
      <c r="E146" s="10"/>
      <c r="F146" s="12">
        <f>SUM(F139:F144)</f>
        <v>294787.84999999998</v>
      </c>
      <c r="G146" s="12">
        <f t="shared" ref="G146:H146" si="12">SUM(G139:G144)</f>
        <v>0</v>
      </c>
      <c r="H146" s="12">
        <f t="shared" si="12"/>
        <v>294787.84999999998</v>
      </c>
    </row>
    <row r="147" spans="1:8" x14ac:dyDescent="0.25">
      <c r="A147" s="30" t="s">
        <v>14</v>
      </c>
      <c r="B147" s="11" t="s">
        <v>243</v>
      </c>
      <c r="C147" s="11"/>
      <c r="D147" s="11"/>
      <c r="E147" s="2"/>
      <c r="F147" s="5">
        <v>6902</v>
      </c>
      <c r="G147" s="2"/>
      <c r="H147" s="5">
        <f>F147+G147</f>
        <v>6902</v>
      </c>
    </row>
    <row r="148" spans="1:8" x14ac:dyDescent="0.25">
      <c r="A148" s="30"/>
      <c r="B148" s="11" t="s">
        <v>244</v>
      </c>
      <c r="C148" s="11"/>
      <c r="D148" s="11"/>
      <c r="E148" s="2"/>
      <c r="F148" s="5">
        <v>3336</v>
      </c>
      <c r="G148" s="2"/>
      <c r="H148" s="5">
        <f t="shared" ref="H148:H168" si="13">F148+G148</f>
        <v>3336</v>
      </c>
    </row>
    <row r="149" spans="1:8" x14ac:dyDescent="0.25">
      <c r="A149" s="30"/>
      <c r="B149" s="11" t="s">
        <v>245</v>
      </c>
      <c r="C149" s="11"/>
      <c r="D149" s="11"/>
      <c r="E149" s="2"/>
      <c r="F149" s="5">
        <v>3336</v>
      </c>
      <c r="G149" s="2"/>
      <c r="H149" s="5">
        <f t="shared" si="13"/>
        <v>3336</v>
      </c>
    </row>
    <row r="150" spans="1:8" x14ac:dyDescent="0.25">
      <c r="A150" s="30"/>
      <c r="B150" s="11" t="s">
        <v>246</v>
      </c>
      <c r="C150" s="11"/>
      <c r="D150" s="11"/>
      <c r="E150" s="2"/>
      <c r="F150" s="5">
        <v>321940</v>
      </c>
      <c r="G150" s="2"/>
      <c r="H150" s="5">
        <f t="shared" si="13"/>
        <v>321940</v>
      </c>
    </row>
    <row r="151" spans="1:8" x14ac:dyDescent="0.25">
      <c r="A151" s="30"/>
      <c r="B151" s="11" t="s">
        <v>163</v>
      </c>
      <c r="C151" s="11"/>
      <c r="D151" s="11"/>
      <c r="E151" s="2"/>
      <c r="F151" s="5">
        <v>1907</v>
      </c>
      <c r="G151" s="2"/>
      <c r="H151" s="5">
        <f t="shared" si="13"/>
        <v>1907</v>
      </c>
    </row>
    <row r="152" spans="1:8" x14ac:dyDescent="0.25">
      <c r="A152" s="30"/>
      <c r="B152" s="11" t="s">
        <v>247</v>
      </c>
      <c r="C152" s="11"/>
      <c r="D152" s="11"/>
      <c r="E152" s="2"/>
      <c r="F152" s="5">
        <v>7199</v>
      </c>
      <c r="G152" s="2"/>
      <c r="H152" s="5">
        <f t="shared" si="13"/>
        <v>7199</v>
      </c>
    </row>
    <row r="153" spans="1:8" x14ac:dyDescent="0.25">
      <c r="A153" s="30"/>
      <c r="B153" s="11" t="s">
        <v>158</v>
      </c>
      <c r="C153" s="11"/>
      <c r="D153" s="11"/>
      <c r="E153" s="2"/>
      <c r="F153" s="5">
        <v>5049</v>
      </c>
      <c r="G153" s="2"/>
      <c r="H153" s="5">
        <f t="shared" si="13"/>
        <v>5049</v>
      </c>
    </row>
    <row r="154" spans="1:8" x14ac:dyDescent="0.25">
      <c r="A154" s="30"/>
      <c r="B154" s="11" t="s">
        <v>248</v>
      </c>
      <c r="C154" s="11"/>
      <c r="D154" s="11"/>
      <c r="E154" s="2"/>
      <c r="F154" s="5">
        <v>7056</v>
      </c>
      <c r="G154" s="2"/>
      <c r="H154" s="5">
        <f t="shared" si="13"/>
        <v>7056</v>
      </c>
    </row>
    <row r="155" spans="1:8" x14ac:dyDescent="0.25">
      <c r="A155" s="30"/>
      <c r="B155" s="11" t="s">
        <v>249</v>
      </c>
      <c r="C155" s="11"/>
      <c r="D155" s="11"/>
      <c r="E155" s="2"/>
      <c r="F155" s="5">
        <v>2619</v>
      </c>
      <c r="G155" s="2"/>
      <c r="H155" s="5">
        <f t="shared" si="13"/>
        <v>2619</v>
      </c>
    </row>
    <row r="156" spans="1:8" x14ac:dyDescent="0.25">
      <c r="A156" s="30"/>
      <c r="B156" s="11" t="s">
        <v>250</v>
      </c>
      <c r="C156" s="11"/>
      <c r="D156" s="11"/>
      <c r="E156" s="2"/>
      <c r="F156" s="5">
        <v>3336</v>
      </c>
      <c r="G156" s="2"/>
      <c r="H156" s="5">
        <f t="shared" si="13"/>
        <v>3336</v>
      </c>
    </row>
    <row r="157" spans="1:8" x14ac:dyDescent="0.25">
      <c r="A157" s="30"/>
      <c r="B157" s="11" t="s">
        <v>162</v>
      </c>
      <c r="C157" s="11"/>
      <c r="D157" s="11"/>
      <c r="E157" s="2"/>
      <c r="F157" s="5">
        <v>1678</v>
      </c>
      <c r="G157" s="2"/>
      <c r="H157" s="5">
        <f t="shared" si="13"/>
        <v>1678</v>
      </c>
    </row>
    <row r="158" spans="1:8" x14ac:dyDescent="0.25">
      <c r="A158" s="30"/>
      <c r="B158" s="11" t="s">
        <v>251</v>
      </c>
      <c r="C158" s="11"/>
      <c r="D158" s="11"/>
      <c r="E158" s="2"/>
      <c r="F158" s="5">
        <v>6000</v>
      </c>
      <c r="G158" s="2"/>
      <c r="H158" s="5">
        <f t="shared" si="13"/>
        <v>6000</v>
      </c>
    </row>
    <row r="159" spans="1:8" x14ac:dyDescent="0.25">
      <c r="A159" s="30"/>
      <c r="B159" s="11" t="s">
        <v>154</v>
      </c>
      <c r="C159" s="11"/>
      <c r="D159" s="11"/>
      <c r="E159" s="2"/>
      <c r="F159" s="5">
        <v>4323</v>
      </c>
      <c r="G159" s="2"/>
      <c r="H159" s="5">
        <f t="shared" si="13"/>
        <v>4323</v>
      </c>
    </row>
    <row r="160" spans="1:8" x14ac:dyDescent="0.25">
      <c r="A160" s="30"/>
      <c r="B160" s="11" t="s">
        <v>156</v>
      </c>
      <c r="C160" s="11"/>
      <c r="D160" s="11"/>
      <c r="E160" s="2"/>
      <c r="F160" s="5">
        <v>66466</v>
      </c>
      <c r="G160" s="2"/>
      <c r="H160" s="5">
        <f t="shared" si="13"/>
        <v>66466</v>
      </c>
    </row>
    <row r="161" spans="1:8" x14ac:dyDescent="0.25">
      <c r="A161" s="30"/>
      <c r="B161" s="11" t="s">
        <v>252</v>
      </c>
      <c r="C161" s="11"/>
      <c r="D161" s="11"/>
      <c r="E161" s="2"/>
      <c r="F161" s="5">
        <v>7997</v>
      </c>
      <c r="G161" s="2"/>
      <c r="H161" s="5">
        <f t="shared" si="13"/>
        <v>7997</v>
      </c>
    </row>
    <row r="162" spans="1:8" x14ac:dyDescent="0.25">
      <c r="A162" s="30"/>
      <c r="B162" s="11" t="s">
        <v>253</v>
      </c>
      <c r="C162" s="11"/>
      <c r="D162" s="11"/>
      <c r="E162" s="2"/>
      <c r="F162" s="5">
        <v>70898</v>
      </c>
      <c r="G162" s="2"/>
      <c r="H162" s="5">
        <f t="shared" si="13"/>
        <v>70898</v>
      </c>
    </row>
    <row r="163" spans="1:8" x14ac:dyDescent="0.25">
      <c r="A163" s="30"/>
      <c r="B163" s="11" t="s">
        <v>254</v>
      </c>
      <c r="C163" s="11"/>
      <c r="D163" s="11"/>
      <c r="E163" s="2"/>
      <c r="F163" s="5">
        <v>6245</v>
      </c>
      <c r="G163" s="2"/>
      <c r="H163" s="5">
        <f t="shared" si="13"/>
        <v>6245</v>
      </c>
    </row>
    <row r="164" spans="1:8" x14ac:dyDescent="0.25">
      <c r="A164" s="30"/>
      <c r="B164" s="11" t="s">
        <v>182</v>
      </c>
      <c r="C164" s="11"/>
      <c r="D164" s="11"/>
      <c r="E164" s="2"/>
      <c r="F164" s="5">
        <v>6278</v>
      </c>
      <c r="G164" s="2"/>
      <c r="H164" s="5">
        <f t="shared" si="13"/>
        <v>6278</v>
      </c>
    </row>
    <row r="165" spans="1:8" x14ac:dyDescent="0.25">
      <c r="A165" s="30"/>
      <c r="B165" s="11" t="s">
        <v>255</v>
      </c>
      <c r="C165" s="11"/>
      <c r="D165" s="11"/>
      <c r="E165" s="2"/>
      <c r="F165" s="5">
        <v>6837</v>
      </c>
      <c r="G165" s="2"/>
      <c r="H165" s="5">
        <f t="shared" si="13"/>
        <v>6837</v>
      </c>
    </row>
    <row r="166" spans="1:8" x14ac:dyDescent="0.25">
      <c r="A166" s="30"/>
      <c r="B166" s="11" t="s">
        <v>256</v>
      </c>
      <c r="C166" s="11"/>
      <c r="D166" s="11"/>
      <c r="E166" s="2"/>
      <c r="F166" s="5">
        <v>3861</v>
      </c>
      <c r="G166" s="2"/>
      <c r="H166" s="5">
        <f t="shared" si="13"/>
        <v>3861</v>
      </c>
    </row>
    <row r="167" spans="1:8" x14ac:dyDescent="0.25">
      <c r="A167" s="30"/>
      <c r="B167" s="11" t="s">
        <v>257</v>
      </c>
      <c r="C167" s="11"/>
      <c r="D167" s="11"/>
      <c r="E167" s="2"/>
      <c r="F167" s="5">
        <v>4536</v>
      </c>
      <c r="G167" s="2"/>
      <c r="H167" s="5">
        <f t="shared" si="13"/>
        <v>4536</v>
      </c>
    </row>
    <row r="168" spans="1:8" x14ac:dyDescent="0.25">
      <c r="A168" s="30"/>
      <c r="B168" s="11" t="s">
        <v>159</v>
      </c>
      <c r="C168" s="11"/>
      <c r="D168" s="11"/>
      <c r="E168" s="2"/>
      <c r="F168" s="5">
        <v>4536</v>
      </c>
      <c r="G168" s="2"/>
      <c r="H168" s="5">
        <f t="shared" si="13"/>
        <v>4536</v>
      </c>
    </row>
    <row r="169" spans="1:8" x14ac:dyDescent="0.25">
      <c r="A169" s="30"/>
      <c r="B169" s="29"/>
      <c r="C169" s="29"/>
      <c r="D169" s="29"/>
      <c r="E169" s="29"/>
      <c r="F169" s="29"/>
      <c r="G169" s="29"/>
      <c r="H169" s="29"/>
    </row>
    <row r="170" spans="1:8" x14ac:dyDescent="0.25">
      <c r="A170" s="9"/>
      <c r="B170" s="10"/>
      <c r="C170" s="10"/>
      <c r="D170" s="10"/>
      <c r="E170" s="10"/>
      <c r="F170" s="12">
        <f>SUM(F147:F168)</f>
        <v>552335</v>
      </c>
      <c r="G170" s="12">
        <f>SUM(G147:G168)</f>
        <v>0</v>
      </c>
      <c r="H170" s="12">
        <f>SUM(H147:H168)</f>
        <v>552335</v>
      </c>
    </row>
    <row r="171" spans="1:8" x14ac:dyDescent="0.25">
      <c r="A171" s="30" t="s">
        <v>15</v>
      </c>
      <c r="B171" s="11" t="s">
        <v>185</v>
      </c>
      <c r="C171" s="11" t="s">
        <v>38</v>
      </c>
      <c r="D171" s="11" t="s">
        <v>41</v>
      </c>
      <c r="E171" s="2"/>
      <c r="F171" s="5">
        <v>6099</v>
      </c>
      <c r="G171" s="5"/>
      <c r="H171" s="5">
        <f>F171+G171</f>
        <v>6099</v>
      </c>
    </row>
    <row r="172" spans="1:8" x14ac:dyDescent="0.25">
      <c r="A172" s="30"/>
      <c r="B172" s="11" t="s">
        <v>94</v>
      </c>
      <c r="C172" s="11" t="s">
        <v>38</v>
      </c>
      <c r="D172" s="11" t="s">
        <v>42</v>
      </c>
      <c r="E172" s="2"/>
      <c r="F172" s="5">
        <v>41434</v>
      </c>
      <c r="G172" s="5"/>
      <c r="H172" s="5">
        <f t="shared" ref="H172:H188" si="14">F172+G172</f>
        <v>41434</v>
      </c>
    </row>
    <row r="173" spans="1:8" x14ac:dyDescent="0.25">
      <c r="A173" s="30"/>
      <c r="B173" s="11" t="s">
        <v>175</v>
      </c>
      <c r="C173" s="11" t="s">
        <v>38</v>
      </c>
      <c r="D173" s="11" t="s">
        <v>41</v>
      </c>
      <c r="E173" s="2"/>
      <c r="F173" s="5">
        <v>3118</v>
      </c>
      <c r="G173" s="5"/>
      <c r="H173" s="5">
        <f t="shared" si="14"/>
        <v>3118</v>
      </c>
    </row>
    <row r="174" spans="1:8" x14ac:dyDescent="0.25">
      <c r="A174" s="30"/>
      <c r="B174" s="11" t="s">
        <v>105</v>
      </c>
      <c r="C174" s="11" t="s">
        <v>38</v>
      </c>
      <c r="D174" s="11" t="s">
        <v>41</v>
      </c>
      <c r="E174" s="2"/>
      <c r="F174" s="5">
        <v>57415</v>
      </c>
      <c r="G174" s="5"/>
      <c r="H174" s="5">
        <f t="shared" si="14"/>
        <v>57415</v>
      </c>
    </row>
    <row r="175" spans="1:8" x14ac:dyDescent="0.25">
      <c r="A175" s="30"/>
      <c r="B175" s="11" t="s">
        <v>58</v>
      </c>
      <c r="C175" s="11" t="s">
        <v>38</v>
      </c>
      <c r="D175" s="11" t="s">
        <v>116</v>
      </c>
      <c r="E175" s="2"/>
      <c r="F175" s="5">
        <v>417829.7</v>
      </c>
      <c r="G175" s="5"/>
      <c r="H175" s="5">
        <f t="shared" si="14"/>
        <v>417829.7</v>
      </c>
    </row>
    <row r="176" spans="1:8" x14ac:dyDescent="0.25">
      <c r="A176" s="30"/>
      <c r="B176" s="11" t="s">
        <v>123</v>
      </c>
      <c r="C176" s="11" t="s">
        <v>38</v>
      </c>
      <c r="D176" s="11" t="s">
        <v>41</v>
      </c>
      <c r="E176" s="2"/>
      <c r="F176" s="5">
        <v>5434</v>
      </c>
      <c r="G176" s="5"/>
      <c r="H176" s="5">
        <f t="shared" si="14"/>
        <v>5434</v>
      </c>
    </row>
    <row r="177" spans="1:8" x14ac:dyDescent="0.25">
      <c r="A177" s="30"/>
      <c r="B177" s="11" t="s">
        <v>103</v>
      </c>
      <c r="C177" s="11" t="s">
        <v>38</v>
      </c>
      <c r="D177" s="11" t="s">
        <v>41</v>
      </c>
      <c r="E177" s="2"/>
      <c r="F177" s="5">
        <v>6351</v>
      </c>
      <c r="G177" s="5"/>
      <c r="H177" s="5">
        <f t="shared" si="14"/>
        <v>6351</v>
      </c>
    </row>
    <row r="178" spans="1:8" x14ac:dyDescent="0.25">
      <c r="A178" s="30"/>
      <c r="B178" s="11" t="s">
        <v>137</v>
      </c>
      <c r="C178" s="11" t="s">
        <v>38</v>
      </c>
      <c r="D178" s="11" t="s">
        <v>41</v>
      </c>
      <c r="E178" s="2"/>
      <c r="F178" s="5">
        <v>2897</v>
      </c>
      <c r="G178" s="5"/>
      <c r="H178" s="5">
        <f t="shared" si="14"/>
        <v>2897</v>
      </c>
    </row>
    <row r="179" spans="1:8" x14ac:dyDescent="0.25">
      <c r="A179" s="30"/>
      <c r="B179" s="11" t="s">
        <v>164</v>
      </c>
      <c r="C179" s="11" t="s">
        <v>38</v>
      </c>
      <c r="D179" s="11" t="s">
        <v>41</v>
      </c>
      <c r="E179" s="2"/>
      <c r="F179" s="5">
        <v>5826</v>
      </c>
      <c r="G179" s="5"/>
      <c r="H179" s="5">
        <f t="shared" si="14"/>
        <v>5826</v>
      </c>
    </row>
    <row r="180" spans="1:8" x14ac:dyDescent="0.25">
      <c r="A180" s="30"/>
      <c r="B180" s="11" t="s">
        <v>51</v>
      </c>
      <c r="C180" s="11" t="s">
        <v>38</v>
      </c>
      <c r="D180" s="11" t="s">
        <v>41</v>
      </c>
      <c r="E180" s="2"/>
      <c r="F180" s="5">
        <v>6389</v>
      </c>
      <c r="G180" s="5"/>
      <c r="H180" s="5">
        <f t="shared" si="14"/>
        <v>6389</v>
      </c>
    </row>
    <row r="181" spans="1:8" x14ac:dyDescent="0.25">
      <c r="A181" s="30"/>
      <c r="B181" s="11" t="s">
        <v>229</v>
      </c>
      <c r="C181" s="11" t="s">
        <v>38</v>
      </c>
      <c r="D181" s="11" t="s">
        <v>41</v>
      </c>
      <c r="E181" s="2"/>
      <c r="F181" s="5">
        <v>1400</v>
      </c>
      <c r="G181" s="5"/>
      <c r="H181" s="5">
        <f t="shared" si="14"/>
        <v>1400</v>
      </c>
    </row>
    <row r="182" spans="1:8" x14ac:dyDescent="0.25">
      <c r="A182" s="30"/>
      <c r="B182" s="11" t="s">
        <v>180</v>
      </c>
      <c r="C182" s="11" t="s">
        <v>38</v>
      </c>
      <c r="D182" s="11" t="s">
        <v>39</v>
      </c>
      <c r="E182" s="2"/>
      <c r="F182" s="5">
        <v>8276</v>
      </c>
      <c r="G182" s="5"/>
      <c r="H182" s="5">
        <f t="shared" si="14"/>
        <v>8276</v>
      </c>
    </row>
    <row r="183" spans="1:8" x14ac:dyDescent="0.25">
      <c r="A183" s="30"/>
      <c r="B183" s="11" t="s">
        <v>151</v>
      </c>
      <c r="C183" s="11" t="s">
        <v>38</v>
      </c>
      <c r="D183" s="11" t="s">
        <v>41</v>
      </c>
      <c r="E183" s="2"/>
      <c r="F183" s="5">
        <v>6048</v>
      </c>
      <c r="G183" s="5"/>
      <c r="H183" s="5">
        <f t="shared" si="14"/>
        <v>6048</v>
      </c>
    </row>
    <row r="184" spans="1:8" x14ac:dyDescent="0.25">
      <c r="A184" s="30"/>
      <c r="B184" s="11" t="s">
        <v>113</v>
      </c>
      <c r="C184" s="11" t="s">
        <v>38</v>
      </c>
      <c r="D184" s="11" t="s">
        <v>41</v>
      </c>
      <c r="E184" s="2"/>
      <c r="F184" s="5">
        <v>6204</v>
      </c>
      <c r="G184" s="5"/>
      <c r="H184" s="5">
        <f t="shared" si="14"/>
        <v>6204</v>
      </c>
    </row>
    <row r="185" spans="1:8" x14ac:dyDescent="0.25">
      <c r="A185" s="30"/>
      <c r="B185" s="11" t="s">
        <v>81</v>
      </c>
      <c r="C185" s="11" t="s">
        <v>38</v>
      </c>
      <c r="D185" s="11" t="s">
        <v>41</v>
      </c>
      <c r="E185" s="2"/>
      <c r="F185" s="5">
        <v>11768</v>
      </c>
      <c r="G185" s="5"/>
      <c r="H185" s="5">
        <f t="shared" si="14"/>
        <v>11768</v>
      </c>
    </row>
    <row r="186" spans="1:8" x14ac:dyDescent="0.25">
      <c r="A186" s="30"/>
      <c r="B186" s="11" t="s">
        <v>73</v>
      </c>
      <c r="C186" s="11" t="s">
        <v>38</v>
      </c>
      <c r="D186" s="11" t="s">
        <v>41</v>
      </c>
      <c r="E186" s="2"/>
      <c r="F186" s="5">
        <v>5706</v>
      </c>
      <c r="G186" s="5"/>
      <c r="H186" s="5">
        <f t="shared" si="14"/>
        <v>5706</v>
      </c>
    </row>
    <row r="187" spans="1:8" x14ac:dyDescent="0.25">
      <c r="A187" s="30"/>
      <c r="B187" s="11" t="s">
        <v>70</v>
      </c>
      <c r="C187" s="11" t="s">
        <v>38</v>
      </c>
      <c r="D187" s="11" t="s">
        <v>41</v>
      </c>
      <c r="E187" s="2"/>
      <c r="F187" s="5">
        <v>3890</v>
      </c>
      <c r="G187" s="5"/>
      <c r="H187" s="5">
        <f t="shared" si="14"/>
        <v>3890</v>
      </c>
    </row>
    <row r="188" spans="1:8" x14ac:dyDescent="0.25">
      <c r="A188" s="30"/>
      <c r="B188" s="11" t="s">
        <v>80</v>
      </c>
      <c r="C188" s="11" t="s">
        <v>38</v>
      </c>
      <c r="D188" s="11" t="s">
        <v>41</v>
      </c>
      <c r="E188" s="2"/>
      <c r="F188" s="5">
        <v>171</v>
      </c>
      <c r="G188" s="5"/>
      <c r="H188" s="5">
        <f t="shared" si="14"/>
        <v>171</v>
      </c>
    </row>
    <row r="189" spans="1:8" x14ac:dyDescent="0.25">
      <c r="A189" s="30"/>
      <c r="B189" s="29"/>
      <c r="C189" s="29"/>
      <c r="D189" s="29"/>
      <c r="E189" s="29"/>
      <c r="F189" s="29"/>
      <c r="G189" s="29"/>
      <c r="H189" s="29"/>
    </row>
    <row r="190" spans="1:8" x14ac:dyDescent="0.25">
      <c r="A190" s="9"/>
      <c r="B190" s="10"/>
      <c r="C190" s="10"/>
      <c r="D190" s="10"/>
      <c r="E190" s="10"/>
      <c r="F190" s="12">
        <f>SUM(F171:F188)</f>
        <v>596255.69999999995</v>
      </c>
      <c r="G190" s="12">
        <f>SUM(G171:G188)</f>
        <v>0</v>
      </c>
      <c r="H190" s="12">
        <f>SUM(H171:H188)</f>
        <v>596255.69999999995</v>
      </c>
    </row>
    <row r="191" spans="1:8" x14ac:dyDescent="0.25">
      <c r="A191" s="30" t="s">
        <v>16</v>
      </c>
      <c r="B191" s="11" t="s">
        <v>171</v>
      </c>
      <c r="C191" s="11" t="s">
        <v>38</v>
      </c>
      <c r="D191" s="11" t="s">
        <v>16</v>
      </c>
      <c r="E191" s="2"/>
      <c r="F191" s="22">
        <v>2892</v>
      </c>
      <c r="G191" s="2"/>
      <c r="H191" s="5">
        <f>F191+G191</f>
        <v>2892</v>
      </c>
    </row>
    <row r="192" spans="1:8" x14ac:dyDescent="0.25">
      <c r="A192" s="30"/>
      <c r="B192" s="11" t="s">
        <v>166</v>
      </c>
      <c r="C192" s="11" t="s">
        <v>38</v>
      </c>
      <c r="D192" s="11" t="s">
        <v>16</v>
      </c>
      <c r="E192" s="2"/>
      <c r="F192" s="22">
        <v>7902</v>
      </c>
      <c r="G192" s="2"/>
      <c r="H192" s="5">
        <f t="shared" ref="H192:H195" si="15">F192+G192</f>
        <v>7902</v>
      </c>
    </row>
    <row r="193" spans="1:8" x14ac:dyDescent="0.25">
      <c r="A193" s="30"/>
      <c r="B193" s="11" t="s">
        <v>224</v>
      </c>
      <c r="C193" s="11" t="s">
        <v>38</v>
      </c>
      <c r="D193" s="11" t="s">
        <v>16</v>
      </c>
      <c r="E193" s="2"/>
      <c r="F193" s="22">
        <v>5251</v>
      </c>
      <c r="G193" s="2"/>
      <c r="H193" s="5">
        <f t="shared" si="15"/>
        <v>5251</v>
      </c>
    </row>
    <row r="194" spans="1:8" x14ac:dyDescent="0.25">
      <c r="A194" s="30"/>
      <c r="B194" s="11" t="s">
        <v>115</v>
      </c>
      <c r="C194" s="11" t="s">
        <v>38</v>
      </c>
      <c r="D194" s="11" t="s">
        <v>16</v>
      </c>
      <c r="E194" s="2"/>
      <c r="F194" s="22">
        <v>5538</v>
      </c>
      <c r="G194" s="2"/>
      <c r="H194" s="5">
        <f t="shared" si="15"/>
        <v>5538</v>
      </c>
    </row>
    <row r="195" spans="1:8" x14ac:dyDescent="0.25">
      <c r="A195" s="30"/>
      <c r="B195" s="11" t="s">
        <v>173</v>
      </c>
      <c r="C195" s="11" t="s">
        <v>36</v>
      </c>
      <c r="D195" s="11" t="s">
        <v>16</v>
      </c>
      <c r="E195" s="2"/>
      <c r="F195" s="22">
        <v>1446</v>
      </c>
      <c r="G195" s="2"/>
      <c r="H195" s="5">
        <f t="shared" si="15"/>
        <v>1446</v>
      </c>
    </row>
    <row r="196" spans="1:8" x14ac:dyDescent="0.25">
      <c r="A196" s="30"/>
      <c r="B196" s="29"/>
      <c r="C196" s="29"/>
      <c r="D196" s="29"/>
      <c r="E196" s="29"/>
      <c r="F196" s="29"/>
      <c r="G196" s="29"/>
      <c r="H196" s="29"/>
    </row>
    <row r="197" spans="1:8" x14ac:dyDescent="0.25">
      <c r="A197" s="9"/>
      <c r="B197" s="10"/>
      <c r="C197" s="10"/>
      <c r="D197" s="10"/>
      <c r="E197" s="10"/>
      <c r="F197" s="12">
        <f>SUM(F191:F195)</f>
        <v>23029</v>
      </c>
      <c r="G197" s="12">
        <f>SUM(G191:G195)</f>
        <v>0</v>
      </c>
      <c r="H197" s="12">
        <f>SUM(H191:H195)</f>
        <v>23029</v>
      </c>
    </row>
    <row r="198" spans="1:8" x14ac:dyDescent="0.25">
      <c r="A198" s="30" t="s">
        <v>17</v>
      </c>
      <c r="B198" s="11" t="s">
        <v>74</v>
      </c>
      <c r="C198" s="11" t="s">
        <v>38</v>
      </c>
      <c r="D198" s="11" t="s">
        <v>75</v>
      </c>
      <c r="E198" s="2"/>
      <c r="F198" s="5">
        <v>5632</v>
      </c>
      <c r="G198" s="2"/>
      <c r="H198" s="5">
        <f>F198+G198</f>
        <v>5632</v>
      </c>
    </row>
    <row r="199" spans="1:8" x14ac:dyDescent="0.25">
      <c r="A199" s="30"/>
      <c r="B199" s="11" t="s">
        <v>143</v>
      </c>
      <c r="C199" s="11" t="s">
        <v>36</v>
      </c>
      <c r="D199" s="11" t="s">
        <v>17</v>
      </c>
      <c r="E199" s="2"/>
      <c r="F199" s="5">
        <v>6812</v>
      </c>
      <c r="G199" s="2"/>
      <c r="H199" s="5">
        <f t="shared" ref="H199:H203" si="16">F199+G199</f>
        <v>6812</v>
      </c>
    </row>
    <row r="200" spans="1:8" x14ac:dyDescent="0.25">
      <c r="A200" s="30"/>
      <c r="B200" s="11" t="s">
        <v>72</v>
      </c>
      <c r="C200" s="11" t="s">
        <v>38</v>
      </c>
      <c r="D200" s="11" t="s">
        <v>45</v>
      </c>
      <c r="E200" s="2"/>
      <c r="F200" s="5">
        <v>3104</v>
      </c>
      <c r="G200" s="2"/>
      <c r="H200" s="5">
        <f t="shared" si="16"/>
        <v>3104</v>
      </c>
    </row>
    <row r="201" spans="1:8" x14ac:dyDescent="0.25">
      <c r="A201" s="30"/>
      <c r="B201" s="11" t="s">
        <v>238</v>
      </c>
      <c r="C201" s="11" t="s">
        <v>238</v>
      </c>
      <c r="D201" s="11" t="s">
        <v>238</v>
      </c>
      <c r="E201" s="2"/>
      <c r="F201" s="2"/>
      <c r="G201" s="2"/>
      <c r="H201" s="5">
        <f t="shared" si="16"/>
        <v>0</v>
      </c>
    </row>
    <row r="202" spans="1:8" x14ac:dyDescent="0.25">
      <c r="A202" s="30"/>
      <c r="B202" s="11" t="s">
        <v>238</v>
      </c>
      <c r="C202" s="11" t="s">
        <v>238</v>
      </c>
      <c r="D202" s="11" t="s">
        <v>238</v>
      </c>
      <c r="E202" s="2"/>
      <c r="F202" s="2"/>
      <c r="G202" s="2"/>
      <c r="H202" s="5">
        <f t="shared" si="16"/>
        <v>0</v>
      </c>
    </row>
    <row r="203" spans="1:8" x14ac:dyDescent="0.25">
      <c r="A203" s="30"/>
      <c r="B203" s="11" t="s">
        <v>238</v>
      </c>
      <c r="C203" s="11" t="s">
        <v>238</v>
      </c>
      <c r="D203" s="11" t="s">
        <v>238</v>
      </c>
      <c r="E203" s="2"/>
      <c r="F203" s="2"/>
      <c r="G203" s="2"/>
      <c r="H203" s="5">
        <f t="shared" si="16"/>
        <v>0</v>
      </c>
    </row>
    <row r="204" spans="1:8" x14ac:dyDescent="0.25">
      <c r="A204" s="30"/>
      <c r="B204" s="29"/>
      <c r="C204" s="29"/>
      <c r="D204" s="29"/>
      <c r="E204" s="29"/>
      <c r="F204" s="29"/>
      <c r="G204" s="29"/>
      <c r="H204" s="29"/>
    </row>
    <row r="205" spans="1:8" x14ac:dyDescent="0.25">
      <c r="A205" s="9"/>
      <c r="B205" s="10"/>
      <c r="C205" s="10"/>
      <c r="D205" s="10"/>
      <c r="E205" s="10"/>
      <c r="F205" s="12">
        <f>SUM(F198:F203)</f>
        <v>15548</v>
      </c>
      <c r="G205" s="12">
        <f t="shared" ref="G205:H205" si="17">SUM(G198:G203)</f>
        <v>0</v>
      </c>
      <c r="H205" s="12">
        <f t="shared" si="17"/>
        <v>15548</v>
      </c>
    </row>
    <row r="206" spans="1:8" x14ac:dyDescent="0.25">
      <c r="A206" s="30" t="s">
        <v>18</v>
      </c>
      <c r="B206" s="11" t="s">
        <v>96</v>
      </c>
      <c r="C206" s="11" t="s">
        <v>36</v>
      </c>
      <c r="D206" s="11" t="s">
        <v>33</v>
      </c>
      <c r="E206" s="2"/>
      <c r="F206" s="5">
        <v>4822</v>
      </c>
      <c r="G206" s="2"/>
      <c r="H206" s="5">
        <f>F206+G206</f>
        <v>4822</v>
      </c>
    </row>
    <row r="207" spans="1:8" x14ac:dyDescent="0.25">
      <c r="A207" s="30"/>
      <c r="B207" s="11" t="s">
        <v>238</v>
      </c>
      <c r="C207" s="11" t="s">
        <v>238</v>
      </c>
      <c r="D207" s="11" t="s">
        <v>238</v>
      </c>
      <c r="E207" s="2"/>
      <c r="F207" s="5">
        <v>5300</v>
      </c>
      <c r="G207" s="2"/>
      <c r="H207" s="5">
        <f t="shared" ref="H207:H223" si="18">F207+G207</f>
        <v>5300</v>
      </c>
    </row>
    <row r="208" spans="1:8" x14ac:dyDescent="0.25">
      <c r="A208" s="30"/>
      <c r="B208" s="11" t="s">
        <v>78</v>
      </c>
      <c r="C208" s="11" t="s">
        <v>38</v>
      </c>
      <c r="D208" s="11" t="s">
        <v>33</v>
      </c>
      <c r="E208" s="2"/>
      <c r="F208" s="5">
        <v>6202</v>
      </c>
      <c r="G208" s="2"/>
      <c r="H208" s="5">
        <f t="shared" si="18"/>
        <v>6202</v>
      </c>
    </row>
    <row r="209" spans="1:8" x14ac:dyDescent="0.25">
      <c r="A209" s="30"/>
      <c r="B209" s="11" t="s">
        <v>221</v>
      </c>
      <c r="C209" s="11" t="s">
        <v>36</v>
      </c>
      <c r="D209" s="11" t="s">
        <v>39</v>
      </c>
      <c r="E209" s="2"/>
      <c r="F209" s="5">
        <v>148841</v>
      </c>
      <c r="G209" s="2"/>
      <c r="H209" s="5">
        <f t="shared" si="18"/>
        <v>148841</v>
      </c>
    </row>
    <row r="210" spans="1:8" x14ac:dyDescent="0.25">
      <c r="A210" s="30"/>
      <c r="B210" s="11" t="s">
        <v>117</v>
      </c>
      <c r="C210" s="11" t="s">
        <v>36</v>
      </c>
      <c r="D210" s="11" t="s">
        <v>33</v>
      </c>
      <c r="E210" s="2"/>
      <c r="F210" s="5">
        <v>4467</v>
      </c>
      <c r="G210" s="2"/>
      <c r="H210" s="5">
        <f t="shared" si="18"/>
        <v>4467</v>
      </c>
    </row>
    <row r="211" spans="1:8" x14ac:dyDescent="0.25">
      <c r="A211" s="30"/>
      <c r="B211" s="11" t="s">
        <v>238</v>
      </c>
      <c r="C211" s="11" t="s">
        <v>238</v>
      </c>
      <c r="D211" s="11" t="s">
        <v>238</v>
      </c>
      <c r="E211" s="2"/>
      <c r="F211" s="5">
        <v>151311</v>
      </c>
      <c r="G211" s="2"/>
      <c r="H211" s="5">
        <f t="shared" si="18"/>
        <v>151311</v>
      </c>
    </row>
    <row r="212" spans="1:8" x14ac:dyDescent="0.25">
      <c r="A212" s="30"/>
      <c r="B212" s="11" t="s">
        <v>147</v>
      </c>
      <c r="C212" s="11" t="s">
        <v>38</v>
      </c>
      <c r="D212" s="11" t="s">
        <v>33</v>
      </c>
      <c r="E212" s="2"/>
      <c r="F212" s="5">
        <v>5822</v>
      </c>
      <c r="G212" s="2"/>
      <c r="H212" s="5">
        <f t="shared" si="18"/>
        <v>5822</v>
      </c>
    </row>
    <row r="213" spans="1:8" x14ac:dyDescent="0.25">
      <c r="A213" s="30"/>
      <c r="B213" s="11" t="s">
        <v>152</v>
      </c>
      <c r="C213" s="11" t="s">
        <v>36</v>
      </c>
      <c r="D213" s="11" t="s">
        <v>33</v>
      </c>
      <c r="E213" s="2"/>
      <c r="F213" s="5">
        <v>4541</v>
      </c>
      <c r="G213" s="2"/>
      <c r="H213" s="5">
        <f t="shared" si="18"/>
        <v>4541</v>
      </c>
    </row>
    <row r="214" spans="1:8" x14ac:dyDescent="0.25">
      <c r="A214" s="30"/>
      <c r="B214" s="11" t="s">
        <v>146</v>
      </c>
      <c r="C214" s="11" t="s">
        <v>36</v>
      </c>
      <c r="D214" s="11" t="s">
        <v>39</v>
      </c>
      <c r="E214" s="2"/>
      <c r="F214" s="5">
        <v>8215</v>
      </c>
      <c r="G214" s="2"/>
      <c r="H214" s="5">
        <f t="shared" si="18"/>
        <v>8215</v>
      </c>
    </row>
    <row r="215" spans="1:8" x14ac:dyDescent="0.25">
      <c r="A215" s="30"/>
      <c r="B215" s="11" t="s">
        <v>58</v>
      </c>
      <c r="C215" s="11" t="s">
        <v>38</v>
      </c>
      <c r="D215" s="11" t="s">
        <v>116</v>
      </c>
      <c r="E215" s="2"/>
      <c r="F215" s="5">
        <v>208914.85</v>
      </c>
      <c r="G215" s="2"/>
      <c r="H215" s="5">
        <f t="shared" si="18"/>
        <v>208914.85</v>
      </c>
    </row>
    <row r="216" spans="1:8" x14ac:dyDescent="0.25">
      <c r="A216" s="30"/>
      <c r="B216" s="11" t="s">
        <v>136</v>
      </c>
      <c r="C216" s="11" t="s">
        <v>38</v>
      </c>
      <c r="D216" s="11" t="s">
        <v>33</v>
      </c>
      <c r="E216" s="2"/>
      <c r="F216" s="5">
        <v>4747</v>
      </c>
      <c r="G216" s="2"/>
      <c r="H216" s="5">
        <f t="shared" si="18"/>
        <v>4747</v>
      </c>
    </row>
    <row r="217" spans="1:8" x14ac:dyDescent="0.25">
      <c r="A217" s="30"/>
      <c r="B217" s="11" t="s">
        <v>83</v>
      </c>
      <c r="C217" s="11" t="s">
        <v>38</v>
      </c>
      <c r="D217" s="11" t="s">
        <v>39</v>
      </c>
      <c r="E217" s="2"/>
      <c r="F217" s="5">
        <v>3426</v>
      </c>
      <c r="G217" s="2"/>
      <c r="H217" s="5">
        <f t="shared" si="18"/>
        <v>3426</v>
      </c>
    </row>
    <row r="218" spans="1:8" x14ac:dyDescent="0.25">
      <c r="A218" s="30"/>
      <c r="B218" s="11" t="s">
        <v>149</v>
      </c>
      <c r="C218" s="11" t="s">
        <v>36</v>
      </c>
      <c r="D218" s="11" t="s">
        <v>39</v>
      </c>
      <c r="E218" s="2"/>
      <c r="F218" s="5">
        <v>6390</v>
      </c>
      <c r="G218" s="2"/>
      <c r="H218" s="5">
        <f t="shared" si="18"/>
        <v>6390</v>
      </c>
    </row>
    <row r="219" spans="1:8" x14ac:dyDescent="0.25">
      <c r="A219" s="30"/>
      <c r="B219" s="11" t="s">
        <v>172</v>
      </c>
      <c r="C219" s="11" t="s">
        <v>38</v>
      </c>
      <c r="D219" s="11" t="s">
        <v>33</v>
      </c>
      <c r="E219" s="2"/>
      <c r="F219" s="5">
        <v>5897</v>
      </c>
      <c r="G219" s="2"/>
      <c r="H219" s="5">
        <f t="shared" si="18"/>
        <v>5897</v>
      </c>
    </row>
    <row r="220" spans="1:8" x14ac:dyDescent="0.25">
      <c r="A220" s="30"/>
      <c r="B220" s="11" t="s">
        <v>223</v>
      </c>
      <c r="C220" s="11" t="s">
        <v>38</v>
      </c>
      <c r="D220" s="11" t="s">
        <v>41</v>
      </c>
      <c r="E220" s="2"/>
      <c r="F220" s="5">
        <v>245208</v>
      </c>
      <c r="G220" s="2"/>
      <c r="H220" s="5">
        <f t="shared" si="18"/>
        <v>245208</v>
      </c>
    </row>
    <row r="221" spans="1:8" x14ac:dyDescent="0.25">
      <c r="A221" s="30"/>
      <c r="B221" s="11" t="s">
        <v>135</v>
      </c>
      <c r="C221" s="11" t="s">
        <v>36</v>
      </c>
      <c r="D221" s="11" t="s">
        <v>39</v>
      </c>
      <c r="E221" s="2"/>
      <c r="F221" s="5">
        <v>6087</v>
      </c>
      <c r="G221" s="2"/>
      <c r="H221" s="5">
        <f t="shared" si="18"/>
        <v>6087</v>
      </c>
    </row>
    <row r="222" spans="1:8" x14ac:dyDescent="0.25">
      <c r="A222" s="30"/>
      <c r="B222" s="11" t="s">
        <v>230</v>
      </c>
      <c r="C222" s="11" t="s">
        <v>38</v>
      </c>
      <c r="D222" s="11" t="s">
        <v>33</v>
      </c>
      <c r="E222" s="2"/>
      <c r="F222" s="5">
        <v>3376</v>
      </c>
      <c r="G222" s="2"/>
      <c r="H222" s="5">
        <f t="shared" si="18"/>
        <v>3376</v>
      </c>
    </row>
    <row r="223" spans="1:8" x14ac:dyDescent="0.25">
      <c r="A223" s="30"/>
      <c r="B223" s="11" t="s">
        <v>220</v>
      </c>
      <c r="C223" s="11" t="s">
        <v>36</v>
      </c>
      <c r="D223" s="11" t="s">
        <v>33</v>
      </c>
      <c r="E223" s="2"/>
      <c r="F223" s="5">
        <v>2275</v>
      </c>
      <c r="G223" s="2"/>
      <c r="H223" s="5">
        <f t="shared" si="18"/>
        <v>2275</v>
      </c>
    </row>
    <row r="224" spans="1:8" x14ac:dyDescent="0.25">
      <c r="A224" s="30"/>
      <c r="B224" s="29"/>
      <c r="C224" s="29"/>
      <c r="D224" s="29"/>
      <c r="E224" s="29"/>
      <c r="F224" s="29"/>
      <c r="G224" s="29"/>
      <c r="H224" s="29"/>
    </row>
    <row r="225" spans="1:8" x14ac:dyDescent="0.25">
      <c r="A225" s="9"/>
      <c r="B225" s="10"/>
      <c r="C225" s="10"/>
      <c r="D225" s="10"/>
      <c r="E225" s="10"/>
      <c r="F225" s="12">
        <f>SUM(F206:F223)</f>
        <v>825841.85</v>
      </c>
      <c r="G225" s="12">
        <f>SUM(G206:G223)</f>
        <v>0</v>
      </c>
      <c r="H225" s="12">
        <f>SUM(H206:H223)</f>
        <v>825841.85</v>
      </c>
    </row>
    <row r="226" spans="1:8" x14ac:dyDescent="0.25">
      <c r="A226" s="30" t="s">
        <v>56</v>
      </c>
      <c r="B226" s="11"/>
      <c r="C226" s="11"/>
      <c r="D226" s="11"/>
      <c r="E226" s="2"/>
      <c r="F226" s="2"/>
      <c r="G226" s="2"/>
      <c r="H226" s="5">
        <f>F226+G226</f>
        <v>0</v>
      </c>
    </row>
    <row r="227" spans="1:8" x14ac:dyDescent="0.25">
      <c r="A227" s="30"/>
      <c r="B227" s="11"/>
      <c r="C227" s="11"/>
      <c r="D227" s="11"/>
      <c r="E227" s="2"/>
      <c r="F227" s="2"/>
      <c r="G227" s="2"/>
      <c r="H227" s="5">
        <f t="shared" ref="H227:H231" si="19">F227+G227</f>
        <v>0</v>
      </c>
    </row>
    <row r="228" spans="1:8" x14ac:dyDescent="0.25">
      <c r="A228" s="30"/>
      <c r="B228" s="11"/>
      <c r="C228" s="11"/>
      <c r="D228" s="11"/>
      <c r="E228" s="2"/>
      <c r="F228" s="2"/>
      <c r="G228" s="2"/>
      <c r="H228" s="5">
        <f t="shared" si="19"/>
        <v>0</v>
      </c>
    </row>
    <row r="229" spans="1:8" x14ac:dyDescent="0.25">
      <c r="A229" s="30"/>
      <c r="B229" s="11"/>
      <c r="C229" s="11"/>
      <c r="D229" s="11"/>
      <c r="E229" s="2"/>
      <c r="F229" s="2"/>
      <c r="G229" s="2"/>
      <c r="H229" s="5">
        <f t="shared" si="19"/>
        <v>0</v>
      </c>
    </row>
    <row r="230" spans="1:8" x14ac:dyDescent="0.25">
      <c r="A230" s="30"/>
      <c r="B230" s="11"/>
      <c r="C230" s="11"/>
      <c r="D230" s="11"/>
      <c r="E230" s="2"/>
      <c r="F230" s="2"/>
      <c r="G230" s="2"/>
      <c r="H230" s="5">
        <f t="shared" si="19"/>
        <v>0</v>
      </c>
    </row>
    <row r="231" spans="1:8" x14ac:dyDescent="0.25">
      <c r="A231" s="30"/>
      <c r="B231" s="11"/>
      <c r="C231" s="11"/>
      <c r="D231" s="11"/>
      <c r="E231" s="2"/>
      <c r="F231" s="2"/>
      <c r="G231" s="2"/>
      <c r="H231" s="5">
        <f t="shared" si="19"/>
        <v>0</v>
      </c>
    </row>
    <row r="232" spans="1:8" x14ac:dyDescent="0.25">
      <c r="A232" s="30"/>
      <c r="B232" s="29"/>
      <c r="C232" s="29"/>
      <c r="D232" s="29"/>
      <c r="E232" s="29"/>
      <c r="F232" s="29"/>
      <c r="G232" s="29"/>
      <c r="H232" s="29"/>
    </row>
    <row r="233" spans="1:8" x14ac:dyDescent="0.25">
      <c r="A233" s="9"/>
      <c r="B233" s="10"/>
      <c r="C233" s="10"/>
      <c r="D233" s="10"/>
      <c r="E233" s="10"/>
      <c r="F233" s="12">
        <f>SUM(F226:F231)</f>
        <v>0</v>
      </c>
      <c r="G233" s="12">
        <f t="shared" ref="G233:H233" si="20">SUM(G226:G231)</f>
        <v>0</v>
      </c>
      <c r="H233" s="12">
        <f t="shared" si="20"/>
        <v>0</v>
      </c>
    </row>
    <row r="234" spans="1:8" x14ac:dyDescent="0.25">
      <c r="A234" s="30" t="s">
        <v>242</v>
      </c>
      <c r="B234" s="11" t="s">
        <v>258</v>
      </c>
      <c r="C234" s="11" t="s">
        <v>238</v>
      </c>
      <c r="D234" s="11" t="s">
        <v>238</v>
      </c>
      <c r="E234" s="2"/>
      <c r="F234" s="5">
        <v>550184.85000000009</v>
      </c>
      <c r="G234" s="2"/>
      <c r="H234" s="5">
        <f>F234+G234</f>
        <v>550184.85000000009</v>
      </c>
    </row>
    <row r="235" spans="1:8" x14ac:dyDescent="0.25">
      <c r="A235" s="30"/>
      <c r="B235" s="11" t="s">
        <v>238</v>
      </c>
      <c r="C235" s="11" t="s">
        <v>238</v>
      </c>
      <c r="D235" s="11" t="s">
        <v>238</v>
      </c>
      <c r="E235" s="2"/>
      <c r="F235" s="2"/>
      <c r="G235" s="2"/>
      <c r="H235" s="5">
        <f t="shared" ref="H235:H239" si="21">F235+G235</f>
        <v>0</v>
      </c>
    </row>
    <row r="236" spans="1:8" x14ac:dyDescent="0.25">
      <c r="A236" s="30"/>
      <c r="B236" s="11" t="s">
        <v>238</v>
      </c>
      <c r="C236" s="11" t="s">
        <v>238</v>
      </c>
      <c r="D236" s="11" t="s">
        <v>238</v>
      </c>
      <c r="E236" s="2"/>
      <c r="F236" s="2"/>
      <c r="G236" s="2"/>
      <c r="H236" s="5">
        <f t="shared" si="21"/>
        <v>0</v>
      </c>
    </row>
    <row r="237" spans="1:8" x14ac:dyDescent="0.25">
      <c r="A237" s="30"/>
      <c r="B237" s="11" t="s">
        <v>238</v>
      </c>
      <c r="C237" s="11" t="s">
        <v>238</v>
      </c>
      <c r="D237" s="11" t="s">
        <v>238</v>
      </c>
      <c r="E237" s="2"/>
      <c r="F237" s="2"/>
      <c r="G237" s="2"/>
      <c r="H237" s="5">
        <f t="shared" si="21"/>
        <v>0</v>
      </c>
    </row>
    <row r="238" spans="1:8" x14ac:dyDescent="0.25">
      <c r="A238" s="30"/>
      <c r="B238" s="11" t="s">
        <v>238</v>
      </c>
      <c r="C238" s="11" t="s">
        <v>238</v>
      </c>
      <c r="D238" s="11" t="s">
        <v>238</v>
      </c>
      <c r="E238" s="2"/>
      <c r="F238" s="2"/>
      <c r="G238" s="2"/>
      <c r="H238" s="5">
        <f t="shared" si="21"/>
        <v>0</v>
      </c>
    </row>
    <row r="239" spans="1:8" x14ac:dyDescent="0.25">
      <c r="A239" s="30"/>
      <c r="B239" s="11" t="s">
        <v>238</v>
      </c>
      <c r="C239" s="11" t="s">
        <v>238</v>
      </c>
      <c r="D239" s="11" t="s">
        <v>238</v>
      </c>
      <c r="E239" s="2"/>
      <c r="F239" s="2"/>
      <c r="G239" s="2"/>
      <c r="H239" s="5">
        <f t="shared" si="21"/>
        <v>0</v>
      </c>
    </row>
    <row r="240" spans="1:8" x14ac:dyDescent="0.25">
      <c r="A240" s="30"/>
      <c r="B240" s="29"/>
      <c r="C240" s="29"/>
      <c r="D240" s="29"/>
      <c r="E240" s="29"/>
      <c r="F240" s="29"/>
      <c r="G240" s="29"/>
      <c r="H240" s="29"/>
    </row>
    <row r="241" spans="1:8" x14ac:dyDescent="0.25">
      <c r="A241" s="9"/>
      <c r="B241" s="10"/>
      <c r="C241" s="10"/>
      <c r="D241" s="10"/>
      <c r="E241" s="10"/>
      <c r="F241" s="12">
        <f>SUM(F234:F239)</f>
        <v>550184.85000000009</v>
      </c>
      <c r="G241" s="12">
        <f t="shared" ref="G241:H241" si="22">SUM(G234:G239)</f>
        <v>0</v>
      </c>
      <c r="H241" s="12">
        <f t="shared" si="22"/>
        <v>550184.85000000009</v>
      </c>
    </row>
    <row r="242" spans="1:8" x14ac:dyDescent="0.25">
      <c r="A242" s="30" t="s">
        <v>19</v>
      </c>
      <c r="B242" s="11" t="s">
        <v>238</v>
      </c>
      <c r="C242" s="11" t="s">
        <v>238</v>
      </c>
      <c r="D242" s="11" t="s">
        <v>238</v>
      </c>
      <c r="E242" s="2"/>
      <c r="F242" s="2"/>
      <c r="G242" s="2"/>
      <c r="H242" s="5">
        <f>F242+G242</f>
        <v>0</v>
      </c>
    </row>
    <row r="243" spans="1:8" x14ac:dyDescent="0.25">
      <c r="A243" s="30"/>
      <c r="B243" s="11" t="s">
        <v>238</v>
      </c>
      <c r="C243" s="11" t="s">
        <v>238</v>
      </c>
      <c r="D243" s="11" t="s">
        <v>238</v>
      </c>
      <c r="E243" s="2"/>
      <c r="F243" s="2"/>
      <c r="G243" s="2"/>
      <c r="H243" s="5">
        <f t="shared" ref="H243:H247" si="23">F243+G243</f>
        <v>0</v>
      </c>
    </row>
    <row r="244" spans="1:8" x14ac:dyDescent="0.25">
      <c r="A244" s="30"/>
      <c r="B244" s="11" t="s">
        <v>238</v>
      </c>
      <c r="C244" s="11" t="s">
        <v>238</v>
      </c>
      <c r="D244" s="11" t="s">
        <v>238</v>
      </c>
      <c r="E244" s="2"/>
      <c r="F244" s="2"/>
      <c r="G244" s="2"/>
      <c r="H244" s="5">
        <f t="shared" si="23"/>
        <v>0</v>
      </c>
    </row>
    <row r="245" spans="1:8" x14ac:dyDescent="0.25">
      <c r="A245" s="30"/>
      <c r="B245" s="11" t="s">
        <v>238</v>
      </c>
      <c r="C245" s="11" t="s">
        <v>238</v>
      </c>
      <c r="D245" s="11" t="s">
        <v>238</v>
      </c>
      <c r="E245" s="2"/>
      <c r="F245" s="2"/>
      <c r="G245" s="2"/>
      <c r="H245" s="5">
        <f t="shared" si="23"/>
        <v>0</v>
      </c>
    </row>
    <row r="246" spans="1:8" x14ac:dyDescent="0.25">
      <c r="A246" s="30"/>
      <c r="B246" s="11" t="s">
        <v>238</v>
      </c>
      <c r="C246" s="11" t="s">
        <v>238</v>
      </c>
      <c r="D246" s="11" t="s">
        <v>238</v>
      </c>
      <c r="E246" s="2"/>
      <c r="F246" s="2"/>
      <c r="G246" s="2"/>
      <c r="H246" s="5">
        <f t="shared" si="23"/>
        <v>0</v>
      </c>
    </row>
    <row r="247" spans="1:8" x14ac:dyDescent="0.25">
      <c r="A247" s="30"/>
      <c r="B247" s="11" t="s">
        <v>238</v>
      </c>
      <c r="C247" s="11" t="s">
        <v>238</v>
      </c>
      <c r="D247" s="11" t="s">
        <v>238</v>
      </c>
      <c r="E247" s="2"/>
      <c r="F247" s="2"/>
      <c r="G247" s="2"/>
      <c r="H247" s="5">
        <f t="shared" si="23"/>
        <v>0</v>
      </c>
    </row>
    <row r="248" spans="1:8" x14ac:dyDescent="0.25">
      <c r="A248" s="30"/>
      <c r="B248" s="29"/>
      <c r="C248" s="29"/>
      <c r="D248" s="29"/>
      <c r="E248" s="29"/>
      <c r="F248" s="29"/>
      <c r="G248" s="29"/>
      <c r="H248" s="29"/>
    </row>
    <row r="249" spans="1:8" x14ac:dyDescent="0.25">
      <c r="A249" s="9"/>
      <c r="B249" s="10"/>
      <c r="C249" s="10"/>
      <c r="D249" s="10"/>
      <c r="E249" s="10"/>
      <c r="F249" s="12">
        <f>SUM(F242:F247)</f>
        <v>0</v>
      </c>
      <c r="G249" s="12">
        <f t="shared" ref="G249:H249" si="24">SUM(G242:G247)</f>
        <v>0</v>
      </c>
      <c r="H249" s="12">
        <f t="shared" si="24"/>
        <v>0</v>
      </c>
    </row>
    <row r="250" spans="1:8" x14ac:dyDescent="0.25">
      <c r="A250" s="30" t="s">
        <v>19</v>
      </c>
      <c r="B250" s="11" t="s">
        <v>238</v>
      </c>
      <c r="C250" s="11" t="s">
        <v>238</v>
      </c>
      <c r="D250" s="11" t="s">
        <v>238</v>
      </c>
      <c r="E250" s="2"/>
      <c r="F250" s="2"/>
      <c r="G250" s="2"/>
      <c r="H250" s="5">
        <f>F250+G250</f>
        <v>0</v>
      </c>
    </row>
    <row r="251" spans="1:8" x14ac:dyDescent="0.25">
      <c r="A251" s="30"/>
      <c r="B251" s="11" t="s">
        <v>238</v>
      </c>
      <c r="C251" s="11" t="s">
        <v>238</v>
      </c>
      <c r="D251" s="11" t="s">
        <v>238</v>
      </c>
      <c r="E251" s="2"/>
      <c r="F251" s="2"/>
      <c r="G251" s="2"/>
      <c r="H251" s="5">
        <f t="shared" ref="H251:H255" si="25">F251+G251</f>
        <v>0</v>
      </c>
    </row>
    <row r="252" spans="1:8" x14ac:dyDescent="0.25">
      <c r="A252" s="30"/>
      <c r="B252" s="11" t="s">
        <v>238</v>
      </c>
      <c r="C252" s="11" t="s">
        <v>238</v>
      </c>
      <c r="D252" s="11" t="s">
        <v>238</v>
      </c>
      <c r="E252" s="2"/>
      <c r="F252" s="2"/>
      <c r="G252" s="2"/>
      <c r="H252" s="5">
        <f t="shared" si="25"/>
        <v>0</v>
      </c>
    </row>
    <row r="253" spans="1:8" x14ac:dyDescent="0.25">
      <c r="A253" s="30"/>
      <c r="B253" s="11" t="s">
        <v>238</v>
      </c>
      <c r="C253" s="11" t="s">
        <v>238</v>
      </c>
      <c r="D253" s="11" t="s">
        <v>238</v>
      </c>
      <c r="E253" s="2"/>
      <c r="F253" s="2"/>
      <c r="G253" s="2"/>
      <c r="H253" s="5">
        <f t="shared" si="25"/>
        <v>0</v>
      </c>
    </row>
    <row r="254" spans="1:8" x14ac:dyDescent="0.25">
      <c r="A254" s="30"/>
      <c r="B254" s="11" t="s">
        <v>238</v>
      </c>
      <c r="C254" s="11" t="s">
        <v>238</v>
      </c>
      <c r="D254" s="11" t="s">
        <v>238</v>
      </c>
      <c r="E254" s="2"/>
      <c r="F254" s="2"/>
      <c r="G254" s="2"/>
      <c r="H254" s="5">
        <f t="shared" si="25"/>
        <v>0</v>
      </c>
    </row>
    <row r="255" spans="1:8" x14ac:dyDescent="0.25">
      <c r="A255" s="30"/>
      <c r="B255" s="11" t="s">
        <v>238</v>
      </c>
      <c r="C255" s="11" t="s">
        <v>238</v>
      </c>
      <c r="D255" s="11" t="s">
        <v>238</v>
      </c>
      <c r="E255" s="2"/>
      <c r="F255" s="2"/>
      <c r="G255" s="2"/>
      <c r="H255" s="5">
        <f t="shared" si="25"/>
        <v>0</v>
      </c>
    </row>
    <row r="256" spans="1:8" x14ac:dyDescent="0.25">
      <c r="A256" s="30"/>
      <c r="B256" s="29"/>
      <c r="C256" s="29"/>
      <c r="D256" s="29"/>
      <c r="E256" s="29"/>
      <c r="F256" s="29"/>
      <c r="G256" s="29"/>
      <c r="H256" s="29"/>
    </row>
    <row r="257" spans="1:8" x14ac:dyDescent="0.25">
      <c r="A257" s="9"/>
      <c r="B257" s="10"/>
      <c r="C257" s="10"/>
      <c r="D257" s="10"/>
      <c r="E257" s="10"/>
      <c r="F257" s="12">
        <f>SUM(F250:F255)</f>
        <v>0</v>
      </c>
      <c r="G257" s="12">
        <f t="shared" ref="G257:H257" si="26">SUM(G250:G255)</f>
        <v>0</v>
      </c>
      <c r="H257" s="12">
        <f t="shared" si="26"/>
        <v>0</v>
      </c>
    </row>
  </sheetData>
  <mergeCells count="38">
    <mergeCell ref="A5:A34"/>
    <mergeCell ref="A104:A137"/>
    <mergeCell ref="A139:A145"/>
    <mergeCell ref="A147:A169"/>
    <mergeCell ref="A171:A189"/>
    <mergeCell ref="A36:A42"/>
    <mergeCell ref="A44:A50"/>
    <mergeCell ref="A52:A58"/>
    <mergeCell ref="A60:A66"/>
    <mergeCell ref="B169:H169"/>
    <mergeCell ref="A250:A256"/>
    <mergeCell ref="B3:D3"/>
    <mergeCell ref="F3:H3"/>
    <mergeCell ref="B34:H34"/>
    <mergeCell ref="B42:H42"/>
    <mergeCell ref="B50:H50"/>
    <mergeCell ref="B58:H58"/>
    <mergeCell ref="A191:A196"/>
    <mergeCell ref="A198:A204"/>
    <mergeCell ref="A206:A224"/>
    <mergeCell ref="A226:A232"/>
    <mergeCell ref="A234:A240"/>
    <mergeCell ref="A242:A248"/>
    <mergeCell ref="A68:A90"/>
    <mergeCell ref="A92:A102"/>
    <mergeCell ref="B66:H66"/>
    <mergeCell ref="B90:H90"/>
    <mergeCell ref="B102:H102"/>
    <mergeCell ref="B137:H137"/>
    <mergeCell ref="B145:H145"/>
    <mergeCell ref="B256:H256"/>
    <mergeCell ref="B189:H189"/>
    <mergeCell ref="B196:H196"/>
    <mergeCell ref="B204:H204"/>
    <mergeCell ref="B224:H224"/>
    <mergeCell ref="B232:H232"/>
    <mergeCell ref="B248:H248"/>
    <mergeCell ref="B240:H24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topLeftCell="C1" zoomScaleNormal="100" workbookViewId="0">
      <selection activeCell="E3" sqref="E3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20" customWidth="1"/>
    <col min="5" max="7" width="14.85546875" style="2" bestFit="1" customWidth="1"/>
    <col min="8" max="8" width="23.5703125" style="2" customWidth="1"/>
    <col min="9" max="9" width="2.7109375" style="20" customWidth="1"/>
    <col min="10" max="10" width="23" style="2" customWidth="1"/>
    <col min="11" max="11" width="2.7109375" style="21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6" t="s">
        <v>197</v>
      </c>
      <c r="B1" s="37"/>
      <c r="C1" s="38"/>
      <c r="D1" s="14"/>
      <c r="E1" s="39" t="s">
        <v>198</v>
      </c>
      <c r="F1" s="39"/>
      <c r="G1" s="39"/>
      <c r="H1" s="39"/>
      <c r="I1" s="14"/>
      <c r="J1" s="15" t="s">
        <v>199</v>
      </c>
      <c r="K1" s="16"/>
      <c r="L1" s="39" t="s">
        <v>200</v>
      </c>
      <c r="M1" s="39"/>
      <c r="N1" s="39"/>
      <c r="O1" s="39"/>
      <c r="P1" s="39"/>
      <c r="Q1" s="39"/>
      <c r="R1" s="39"/>
      <c r="S1" s="39"/>
      <c r="T1" s="39"/>
      <c r="U1" s="39"/>
    </row>
    <row r="2" spans="1:21" ht="30" x14ac:dyDescent="0.25">
      <c r="A2" s="17" t="s">
        <v>201</v>
      </c>
      <c r="B2" s="17" t="s">
        <v>203</v>
      </c>
      <c r="C2" s="17" t="s">
        <v>202</v>
      </c>
      <c r="D2" s="18"/>
      <c r="E2" s="17" t="s">
        <v>8</v>
      </c>
      <c r="F2" s="17" t="s">
        <v>25</v>
      </c>
      <c r="G2" s="17" t="s">
        <v>35</v>
      </c>
      <c r="H2" s="17" t="s">
        <v>203</v>
      </c>
      <c r="I2" s="18"/>
      <c r="J2" s="17" t="s">
        <v>237</v>
      </c>
      <c r="K2" s="19"/>
      <c r="L2" s="17" t="s">
        <v>204</v>
      </c>
      <c r="M2" s="17" t="s">
        <v>205</v>
      </c>
      <c r="N2" s="17" t="s">
        <v>206</v>
      </c>
      <c r="O2" s="17" t="s">
        <v>207</v>
      </c>
      <c r="P2" s="17" t="s">
        <v>208</v>
      </c>
      <c r="Q2" s="17" t="s">
        <v>209</v>
      </c>
      <c r="R2" s="17" t="s">
        <v>210</v>
      </c>
      <c r="S2" s="17" t="s">
        <v>211</v>
      </c>
      <c r="T2" s="17" t="s">
        <v>212</v>
      </c>
      <c r="U2" s="17" t="s">
        <v>213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:A6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46</v>
      </c>
    </row>
    <row r="3" spans="1:20" x14ac:dyDescent="0.25">
      <c r="A3" s="41" t="s">
        <v>3</v>
      </c>
      <c r="B3" s="42"/>
      <c r="C3" s="45" t="s">
        <v>186</v>
      </c>
      <c r="D3" s="46"/>
      <c r="E3" s="45" t="s">
        <v>187</v>
      </c>
      <c r="F3" s="46"/>
      <c r="G3" s="45" t="s">
        <v>189</v>
      </c>
      <c r="H3" s="46"/>
      <c r="I3" s="45" t="s">
        <v>190</v>
      </c>
      <c r="J3" s="46"/>
      <c r="K3" s="45" t="s">
        <v>191</v>
      </c>
      <c r="L3" s="46"/>
      <c r="M3" s="45" t="s">
        <v>192</v>
      </c>
      <c r="N3" s="46"/>
      <c r="O3" s="45" t="s">
        <v>194</v>
      </c>
      <c r="P3" s="46"/>
      <c r="Q3" s="45" t="s">
        <v>195</v>
      </c>
      <c r="R3" s="46"/>
      <c r="S3" s="45" t="s">
        <v>196</v>
      </c>
      <c r="T3" s="46"/>
    </row>
    <row r="4" spans="1:20" x14ac:dyDescent="0.25">
      <c r="A4" s="43"/>
      <c r="B4" s="44"/>
      <c r="C4" s="4" t="s">
        <v>28</v>
      </c>
      <c r="D4" s="4" t="s">
        <v>29</v>
      </c>
      <c r="E4" s="4" t="s">
        <v>28</v>
      </c>
      <c r="F4" s="4" t="s">
        <v>29</v>
      </c>
      <c r="G4" s="4" t="s">
        <v>28</v>
      </c>
      <c r="H4" s="4" t="s">
        <v>29</v>
      </c>
      <c r="I4" s="4" t="s">
        <v>28</v>
      </c>
      <c r="J4" s="4" t="s">
        <v>29</v>
      </c>
      <c r="K4" s="4" t="s">
        <v>28</v>
      </c>
      <c r="L4" s="4" t="s">
        <v>29</v>
      </c>
      <c r="M4" s="4" t="s">
        <v>28</v>
      </c>
      <c r="N4" s="4" t="s">
        <v>29</v>
      </c>
      <c r="O4" s="4" t="s">
        <v>28</v>
      </c>
      <c r="P4" s="4" t="s">
        <v>29</v>
      </c>
      <c r="Q4" s="4" t="s">
        <v>28</v>
      </c>
      <c r="R4" s="4" t="s">
        <v>29</v>
      </c>
      <c r="S4" s="4" t="s">
        <v>28</v>
      </c>
      <c r="T4" s="4" t="s">
        <v>29</v>
      </c>
    </row>
    <row r="5" spans="1:20" x14ac:dyDescent="0.25">
      <c r="A5" s="40" t="s">
        <v>4</v>
      </c>
      <c r="B5" s="3" t="s">
        <v>20</v>
      </c>
      <c r="C5" s="2">
        <v>1199</v>
      </c>
      <c r="D5" s="2">
        <v>1579</v>
      </c>
      <c r="E5" s="2">
        <v>779</v>
      </c>
      <c r="F5" s="2">
        <v>1281</v>
      </c>
      <c r="G5" s="2">
        <v>0</v>
      </c>
      <c r="H5" s="2">
        <v>1098</v>
      </c>
      <c r="I5" s="2">
        <v>720</v>
      </c>
      <c r="J5" s="2">
        <v>1113</v>
      </c>
      <c r="K5" s="2">
        <v>0</v>
      </c>
      <c r="L5" s="2">
        <v>1206</v>
      </c>
      <c r="M5" s="2">
        <v>600</v>
      </c>
      <c r="N5" s="2">
        <v>1284</v>
      </c>
      <c r="O5" s="2">
        <v>959</v>
      </c>
      <c r="P5" s="2">
        <v>1155</v>
      </c>
      <c r="Q5" s="2">
        <v>300</v>
      </c>
      <c r="R5" s="2">
        <v>1287</v>
      </c>
      <c r="S5" s="2">
        <v>300</v>
      </c>
      <c r="T5" s="2">
        <v>1191</v>
      </c>
    </row>
    <row r="6" spans="1:20" x14ac:dyDescent="0.25">
      <c r="A6" s="40"/>
      <c r="B6" s="3" t="s">
        <v>26</v>
      </c>
      <c r="C6" s="2">
        <v>358</v>
      </c>
      <c r="D6" s="2">
        <v>509</v>
      </c>
      <c r="E6" s="2">
        <v>232</v>
      </c>
      <c r="F6" s="2">
        <v>338</v>
      </c>
      <c r="G6" s="2">
        <v>232</v>
      </c>
      <c r="H6" s="2">
        <v>221</v>
      </c>
      <c r="I6" s="2">
        <v>214</v>
      </c>
      <c r="J6" s="2">
        <v>230</v>
      </c>
      <c r="K6" s="2">
        <v>125</v>
      </c>
      <c r="L6" s="2">
        <v>294</v>
      </c>
      <c r="M6" s="2">
        <v>286</v>
      </c>
      <c r="N6" s="2">
        <v>333</v>
      </c>
      <c r="O6" s="2">
        <v>322</v>
      </c>
      <c r="P6" s="2">
        <v>258</v>
      </c>
      <c r="Q6" s="2">
        <v>125</v>
      </c>
      <c r="R6" s="2">
        <v>343</v>
      </c>
      <c r="S6" s="2">
        <v>143</v>
      </c>
      <c r="T6" s="2">
        <v>269</v>
      </c>
    </row>
    <row r="7" spans="1:20" x14ac:dyDescent="0.25">
      <c r="A7" s="40" t="s">
        <v>5</v>
      </c>
      <c r="B7" s="3" t="s">
        <v>20</v>
      </c>
      <c r="C7" s="2">
        <v>4634</v>
      </c>
      <c r="D7" s="2">
        <v>7527</v>
      </c>
      <c r="E7" s="2">
        <v>231</v>
      </c>
      <c r="F7" s="2">
        <v>5992</v>
      </c>
      <c r="G7" s="2">
        <v>0</v>
      </c>
      <c r="H7" s="2">
        <v>0</v>
      </c>
      <c r="I7" s="2">
        <v>695</v>
      </c>
      <c r="J7" s="2">
        <v>5737</v>
      </c>
      <c r="K7" s="2">
        <v>0</v>
      </c>
      <c r="L7" s="2">
        <v>5883</v>
      </c>
      <c r="M7" s="2">
        <v>93</v>
      </c>
      <c r="N7" s="2">
        <v>6643</v>
      </c>
      <c r="O7" s="2">
        <v>93</v>
      </c>
      <c r="P7" s="2">
        <v>5947</v>
      </c>
      <c r="Q7" s="2">
        <v>93</v>
      </c>
      <c r="R7" s="2">
        <v>5917</v>
      </c>
      <c r="S7" s="2">
        <v>93</v>
      </c>
      <c r="T7" s="2">
        <v>5942</v>
      </c>
    </row>
    <row r="8" spans="1:20" x14ac:dyDescent="0.25">
      <c r="A8" s="40"/>
      <c r="B8" s="3" t="s">
        <v>26</v>
      </c>
      <c r="C8" s="2">
        <v>490</v>
      </c>
      <c r="D8" s="2">
        <v>732</v>
      </c>
      <c r="E8" s="2">
        <v>24</v>
      </c>
      <c r="F8" s="2">
        <v>476</v>
      </c>
      <c r="G8" s="2">
        <v>0</v>
      </c>
      <c r="H8" s="2">
        <v>0</v>
      </c>
      <c r="I8" s="2">
        <v>196</v>
      </c>
      <c r="J8" s="2">
        <v>444</v>
      </c>
      <c r="K8" s="2">
        <v>48</v>
      </c>
      <c r="L8" s="2">
        <v>492</v>
      </c>
      <c r="M8" s="2">
        <v>24</v>
      </c>
      <c r="N8" s="2">
        <v>561</v>
      </c>
      <c r="O8" s="2">
        <v>24</v>
      </c>
      <c r="P8" s="2">
        <v>468</v>
      </c>
      <c r="Q8" s="2">
        <v>24</v>
      </c>
      <c r="R8" s="2">
        <v>500</v>
      </c>
      <c r="S8" s="2">
        <v>24</v>
      </c>
      <c r="T8" s="2">
        <v>477</v>
      </c>
    </row>
    <row r="9" spans="1:20" x14ac:dyDescent="0.25">
      <c r="A9" s="40" t="s">
        <v>30</v>
      </c>
      <c r="B9" s="3" t="s">
        <v>20</v>
      </c>
      <c r="C9" s="2">
        <v>15</v>
      </c>
      <c r="D9" s="2">
        <v>22</v>
      </c>
      <c r="E9" s="2"/>
      <c r="F9" s="2">
        <v>0</v>
      </c>
      <c r="G9" s="2">
        <v>0</v>
      </c>
      <c r="H9" s="2">
        <v>19</v>
      </c>
      <c r="I9" s="2">
        <v>7</v>
      </c>
      <c r="J9" s="2">
        <v>19</v>
      </c>
      <c r="K9" s="2">
        <v>0</v>
      </c>
      <c r="L9" s="2">
        <v>19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x14ac:dyDescent="0.25">
      <c r="A10" s="40"/>
      <c r="B10" s="3" t="s">
        <v>26</v>
      </c>
      <c r="C10" s="2">
        <v>14</v>
      </c>
      <c r="D10" s="2">
        <v>22</v>
      </c>
      <c r="E10" s="2"/>
      <c r="F10" s="2">
        <v>0</v>
      </c>
      <c r="G10" s="2">
        <v>9</v>
      </c>
      <c r="H10" s="2">
        <v>19</v>
      </c>
      <c r="I10" s="2">
        <v>9</v>
      </c>
      <c r="J10" s="2">
        <v>19</v>
      </c>
      <c r="K10" s="2">
        <v>9</v>
      </c>
      <c r="L10" s="2">
        <v>19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1:20" x14ac:dyDescent="0.25">
      <c r="A11" s="40" t="s">
        <v>9</v>
      </c>
      <c r="B11" s="3" t="s">
        <v>20</v>
      </c>
      <c r="C11" s="2">
        <v>56</v>
      </c>
      <c r="D11" s="2">
        <v>84</v>
      </c>
      <c r="E11" s="2">
        <v>22</v>
      </c>
      <c r="F11" s="2">
        <v>47</v>
      </c>
      <c r="G11" s="2">
        <v>0</v>
      </c>
      <c r="H11" s="2">
        <v>23</v>
      </c>
      <c r="I11" s="2">
        <v>0</v>
      </c>
      <c r="J11" s="2">
        <v>0</v>
      </c>
      <c r="K11" s="2">
        <v>0</v>
      </c>
      <c r="L11" s="2">
        <v>38</v>
      </c>
      <c r="M11" s="2">
        <v>28</v>
      </c>
      <c r="N11" s="2">
        <v>56</v>
      </c>
      <c r="O11" s="2">
        <v>11</v>
      </c>
      <c r="P11" s="2">
        <v>47</v>
      </c>
      <c r="Q11" s="2">
        <v>5</v>
      </c>
      <c r="R11" s="2">
        <v>40</v>
      </c>
      <c r="S11" s="2">
        <v>5</v>
      </c>
      <c r="T11" s="2">
        <v>40</v>
      </c>
    </row>
    <row r="12" spans="1:20" x14ac:dyDescent="0.25">
      <c r="A12" s="40"/>
      <c r="B12" s="3" t="s">
        <v>26</v>
      </c>
      <c r="C12" s="2">
        <v>58</v>
      </c>
      <c r="D12" s="2">
        <v>76</v>
      </c>
      <c r="E12" s="2">
        <v>25</v>
      </c>
      <c r="F12" s="2">
        <v>43</v>
      </c>
      <c r="G12" s="2">
        <v>25</v>
      </c>
      <c r="H12" s="2">
        <v>23</v>
      </c>
      <c r="I12" s="2">
        <v>0</v>
      </c>
      <c r="J12" s="2">
        <v>0</v>
      </c>
      <c r="K12" s="2">
        <v>25</v>
      </c>
      <c r="L12" s="2">
        <v>38</v>
      </c>
      <c r="M12" s="2">
        <v>31</v>
      </c>
      <c r="N12" s="2">
        <v>50</v>
      </c>
      <c r="O12" s="2">
        <v>12</v>
      </c>
      <c r="P12" s="2">
        <v>41</v>
      </c>
      <c r="Q12" s="2">
        <v>6</v>
      </c>
      <c r="R12" s="2">
        <v>37</v>
      </c>
      <c r="S12" s="2">
        <v>6</v>
      </c>
      <c r="T12" s="2">
        <v>37</v>
      </c>
    </row>
    <row r="13" spans="1:20" x14ac:dyDescent="0.25">
      <c r="A13" s="40" t="s">
        <v>31</v>
      </c>
      <c r="B13" s="3" t="s">
        <v>20</v>
      </c>
      <c r="C13" s="2">
        <v>46</v>
      </c>
      <c r="D13" s="2">
        <v>62</v>
      </c>
      <c r="E13" s="2">
        <v>35</v>
      </c>
      <c r="F13" s="2">
        <v>54</v>
      </c>
      <c r="G13" s="2">
        <v>0</v>
      </c>
      <c r="H13" s="2">
        <v>13</v>
      </c>
      <c r="I13" s="2">
        <v>35</v>
      </c>
      <c r="J13" s="2">
        <v>15</v>
      </c>
      <c r="K13" s="2">
        <v>0</v>
      </c>
      <c r="L13" s="2">
        <v>0</v>
      </c>
      <c r="M13" s="2">
        <v>0</v>
      </c>
      <c r="N13" s="2">
        <v>0</v>
      </c>
      <c r="O13" s="2">
        <v>23</v>
      </c>
      <c r="P13" s="2">
        <v>20</v>
      </c>
      <c r="Q13" s="2">
        <v>9</v>
      </c>
      <c r="R13" s="2">
        <v>16</v>
      </c>
      <c r="S13" s="2">
        <v>0</v>
      </c>
      <c r="T13" s="2">
        <v>0</v>
      </c>
    </row>
    <row r="14" spans="1:20" x14ac:dyDescent="0.25">
      <c r="A14" s="40"/>
      <c r="B14" s="3" t="s">
        <v>26</v>
      </c>
      <c r="C14" s="2">
        <v>21</v>
      </c>
      <c r="D14" s="2">
        <v>53</v>
      </c>
      <c r="E14" s="2">
        <v>16</v>
      </c>
      <c r="F14" s="2">
        <v>39</v>
      </c>
      <c r="G14" s="2">
        <v>16</v>
      </c>
      <c r="H14" s="2">
        <v>11</v>
      </c>
      <c r="I14" s="2">
        <v>16</v>
      </c>
      <c r="J14" s="2">
        <v>13</v>
      </c>
      <c r="K14" s="2">
        <v>0</v>
      </c>
      <c r="L14" s="2">
        <v>0</v>
      </c>
      <c r="M14" s="2">
        <v>0</v>
      </c>
      <c r="N14" s="2">
        <v>0</v>
      </c>
      <c r="O14" s="2">
        <v>11</v>
      </c>
      <c r="P14" s="2">
        <v>16</v>
      </c>
      <c r="Q14" s="2">
        <v>4</v>
      </c>
      <c r="R14" s="2">
        <v>14</v>
      </c>
      <c r="S14" s="2">
        <v>0</v>
      </c>
      <c r="T14" s="2">
        <v>0</v>
      </c>
    </row>
    <row r="15" spans="1:20" x14ac:dyDescent="0.25">
      <c r="A15" s="40" t="s">
        <v>10</v>
      </c>
      <c r="B15" s="3" t="s">
        <v>20</v>
      </c>
      <c r="C15" s="2">
        <v>538</v>
      </c>
      <c r="D15" s="2">
        <v>948</v>
      </c>
      <c r="E15" s="2">
        <v>188</v>
      </c>
      <c r="F15" s="2">
        <v>559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161</v>
      </c>
      <c r="N15" s="2">
        <v>753</v>
      </c>
      <c r="O15" s="2">
        <v>10</v>
      </c>
      <c r="P15" s="2">
        <v>527</v>
      </c>
      <c r="Q15" s="2">
        <v>0</v>
      </c>
      <c r="R15" s="2">
        <v>0</v>
      </c>
      <c r="S15" s="2">
        <v>0</v>
      </c>
      <c r="T15" s="2">
        <v>0</v>
      </c>
    </row>
    <row r="16" spans="1:20" x14ac:dyDescent="0.25">
      <c r="A16" s="40"/>
      <c r="B16" s="3" t="s">
        <v>26</v>
      </c>
      <c r="C16" s="2">
        <v>164</v>
      </c>
      <c r="D16" s="2">
        <v>192</v>
      </c>
      <c r="E16" s="2">
        <v>103</v>
      </c>
      <c r="F16" s="2">
        <v>92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56</v>
      </c>
      <c r="N16" s="2">
        <v>142</v>
      </c>
      <c r="O16" s="2">
        <v>3</v>
      </c>
      <c r="P16" s="2">
        <v>79</v>
      </c>
      <c r="Q16" s="2">
        <v>0</v>
      </c>
      <c r="R16" s="2">
        <v>0</v>
      </c>
      <c r="S16" s="2">
        <v>0</v>
      </c>
      <c r="T16" s="2">
        <v>0</v>
      </c>
    </row>
    <row r="17" spans="1:20" x14ac:dyDescent="0.25">
      <c r="A17" s="40" t="s">
        <v>11</v>
      </c>
      <c r="B17" s="3" t="s">
        <v>20</v>
      </c>
      <c r="C17" s="2">
        <v>44</v>
      </c>
      <c r="D17" s="2">
        <v>68</v>
      </c>
      <c r="E17" s="2">
        <v>22</v>
      </c>
      <c r="F17" s="2">
        <v>23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19</v>
      </c>
      <c r="N17" s="2">
        <v>45</v>
      </c>
      <c r="O17" s="2">
        <v>1</v>
      </c>
      <c r="P17" s="2">
        <v>21</v>
      </c>
      <c r="Q17" s="2">
        <v>0</v>
      </c>
      <c r="R17" s="2">
        <v>0</v>
      </c>
      <c r="S17" s="2">
        <v>0</v>
      </c>
      <c r="T17" s="2">
        <v>0</v>
      </c>
    </row>
    <row r="18" spans="1:20" x14ac:dyDescent="0.25">
      <c r="A18" s="40"/>
      <c r="B18" s="3" t="s">
        <v>26</v>
      </c>
      <c r="C18" s="2">
        <v>44</v>
      </c>
      <c r="D18" s="2">
        <v>65</v>
      </c>
      <c r="E18" s="2">
        <v>22</v>
      </c>
      <c r="F18" s="2">
        <v>22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19</v>
      </c>
      <c r="N18" s="2">
        <v>45</v>
      </c>
      <c r="O18" s="2">
        <v>1</v>
      </c>
      <c r="P18" s="2">
        <v>21</v>
      </c>
      <c r="Q18" s="2">
        <v>0</v>
      </c>
      <c r="R18" s="2">
        <v>0</v>
      </c>
      <c r="S18" s="2">
        <v>0</v>
      </c>
      <c r="T18" s="2">
        <v>0</v>
      </c>
    </row>
    <row r="19" spans="1:20" x14ac:dyDescent="0.25">
      <c r="A19" s="40" t="s">
        <v>15</v>
      </c>
      <c r="B19" s="3" t="s">
        <v>20</v>
      </c>
      <c r="C19" s="2">
        <v>54</v>
      </c>
      <c r="D19" s="2">
        <v>41</v>
      </c>
      <c r="E19" s="2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x14ac:dyDescent="0.25">
      <c r="A20" s="40"/>
      <c r="B20" s="3" t="s">
        <v>26</v>
      </c>
      <c r="C20" s="2">
        <v>55</v>
      </c>
      <c r="D20" s="2">
        <v>40</v>
      </c>
      <c r="E20" s="2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1:20" x14ac:dyDescent="0.25">
      <c r="A21" s="40" t="s">
        <v>16</v>
      </c>
      <c r="B21" s="3" t="s">
        <v>20</v>
      </c>
      <c r="C21" s="2">
        <v>25</v>
      </c>
      <c r="D21" s="2">
        <v>38</v>
      </c>
      <c r="E21" s="2">
        <v>19</v>
      </c>
      <c r="F21" s="2">
        <v>22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22</v>
      </c>
      <c r="M21" s="2">
        <v>0</v>
      </c>
      <c r="N21" s="2">
        <v>0</v>
      </c>
      <c r="O21" s="2">
        <v>8</v>
      </c>
      <c r="P21" s="2">
        <v>22</v>
      </c>
      <c r="Q21" s="2">
        <v>6</v>
      </c>
      <c r="R21" s="2">
        <v>22</v>
      </c>
      <c r="S21" s="2">
        <v>0</v>
      </c>
      <c r="T21" s="2">
        <v>0</v>
      </c>
    </row>
    <row r="22" spans="1:20" x14ac:dyDescent="0.25">
      <c r="A22" s="40"/>
      <c r="B22" s="3" t="s">
        <v>26</v>
      </c>
      <c r="C22" s="2">
        <v>21</v>
      </c>
      <c r="D22" s="2">
        <v>32</v>
      </c>
      <c r="E22" s="2">
        <v>19</v>
      </c>
      <c r="F22" s="2">
        <v>22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22</v>
      </c>
      <c r="M22" s="2">
        <v>0</v>
      </c>
      <c r="N22" s="2">
        <v>0</v>
      </c>
      <c r="O22" s="2">
        <v>7</v>
      </c>
      <c r="P22" s="2">
        <v>22</v>
      </c>
      <c r="Q22" s="2">
        <v>5</v>
      </c>
      <c r="R22" s="2">
        <v>22</v>
      </c>
      <c r="S22" s="2">
        <v>0</v>
      </c>
      <c r="T22" s="2">
        <v>0</v>
      </c>
    </row>
    <row r="23" spans="1:20" x14ac:dyDescent="0.25">
      <c r="A23" s="40" t="s">
        <v>17</v>
      </c>
      <c r="B23" s="3" t="s">
        <v>20</v>
      </c>
      <c r="C23" s="2">
        <v>7</v>
      </c>
      <c r="D23" s="2">
        <v>10</v>
      </c>
      <c r="E23" s="2"/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7</v>
      </c>
      <c r="T23" s="2">
        <v>3</v>
      </c>
    </row>
    <row r="24" spans="1:20" x14ac:dyDescent="0.25">
      <c r="A24" s="40"/>
      <c r="B24" s="3" t="s">
        <v>26</v>
      </c>
      <c r="C24" s="2">
        <v>1</v>
      </c>
      <c r="D24" s="2">
        <v>6</v>
      </c>
      <c r="E24" s="2"/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2</v>
      </c>
    </row>
    <row r="25" spans="1:20" x14ac:dyDescent="0.25">
      <c r="A25" s="40" t="s">
        <v>32</v>
      </c>
      <c r="B25" s="3" t="s">
        <v>20</v>
      </c>
      <c r="C25" s="2">
        <v>88</v>
      </c>
      <c r="D25" s="2">
        <v>142</v>
      </c>
      <c r="E25" s="2">
        <v>18</v>
      </c>
      <c r="F25" s="2">
        <v>22</v>
      </c>
      <c r="G25" s="2">
        <v>0</v>
      </c>
      <c r="H25" s="2">
        <v>0</v>
      </c>
      <c r="I25" s="2">
        <v>18</v>
      </c>
      <c r="J25" s="2">
        <v>18</v>
      </c>
      <c r="K25" s="2">
        <v>0</v>
      </c>
      <c r="L25" s="2">
        <v>0</v>
      </c>
      <c r="M25" s="2">
        <v>18</v>
      </c>
      <c r="N25" s="2">
        <v>53</v>
      </c>
      <c r="O25" s="2">
        <v>18</v>
      </c>
      <c r="P25" s="2">
        <v>19</v>
      </c>
      <c r="Q25" s="2">
        <v>18</v>
      </c>
      <c r="R25" s="2">
        <v>23</v>
      </c>
      <c r="S25" s="2">
        <v>18</v>
      </c>
      <c r="T25" s="2">
        <v>14</v>
      </c>
    </row>
    <row r="26" spans="1:20" x14ac:dyDescent="0.25">
      <c r="A26" s="40"/>
      <c r="B26" s="3" t="s">
        <v>26</v>
      </c>
      <c r="C26" s="2">
        <v>0</v>
      </c>
      <c r="D26" s="2">
        <v>0</v>
      </c>
      <c r="E26" s="2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40" t="s">
        <v>33</v>
      </c>
      <c r="B27" s="3" t="s">
        <v>20</v>
      </c>
      <c r="C27" s="2">
        <v>2521</v>
      </c>
      <c r="D27" s="2">
        <v>4220</v>
      </c>
      <c r="E27" s="2">
        <v>126</v>
      </c>
      <c r="F27" s="2">
        <v>3368</v>
      </c>
      <c r="G27" s="2">
        <v>0</v>
      </c>
      <c r="H27" s="2">
        <v>0</v>
      </c>
      <c r="I27" s="2">
        <v>126</v>
      </c>
      <c r="J27" s="2">
        <v>3113</v>
      </c>
      <c r="K27" s="2">
        <v>0</v>
      </c>
      <c r="L27" s="2">
        <v>3285</v>
      </c>
      <c r="M27" s="2">
        <v>126</v>
      </c>
      <c r="N27" s="2">
        <v>3534</v>
      </c>
      <c r="O27" s="2">
        <v>126</v>
      </c>
      <c r="P27" s="2">
        <v>3236</v>
      </c>
      <c r="Q27" s="2">
        <v>50</v>
      </c>
      <c r="R27" s="2">
        <v>3398</v>
      </c>
      <c r="S27" s="2">
        <v>50</v>
      </c>
      <c r="T27" s="2">
        <v>3266</v>
      </c>
    </row>
    <row r="28" spans="1:20" x14ac:dyDescent="0.25">
      <c r="A28" s="40"/>
      <c r="B28" s="3" t="s">
        <v>26</v>
      </c>
      <c r="C28" s="2">
        <v>706</v>
      </c>
      <c r="D28" s="2">
        <v>1154</v>
      </c>
      <c r="E28" s="2">
        <v>20</v>
      </c>
      <c r="F28" s="2">
        <v>708</v>
      </c>
      <c r="G28" s="2">
        <v>0</v>
      </c>
      <c r="H28" s="2">
        <v>0</v>
      </c>
      <c r="I28" s="2">
        <v>20</v>
      </c>
      <c r="J28" s="2">
        <v>559</v>
      </c>
      <c r="K28" s="2">
        <v>35</v>
      </c>
      <c r="L28" s="2">
        <v>659</v>
      </c>
      <c r="M28" s="2">
        <v>20</v>
      </c>
      <c r="N28" s="2">
        <v>793</v>
      </c>
      <c r="O28" s="2">
        <v>20</v>
      </c>
      <c r="P28" s="2">
        <v>625</v>
      </c>
      <c r="Q28" s="2">
        <v>14</v>
      </c>
      <c r="R28" s="2">
        <v>722</v>
      </c>
      <c r="S28" s="2">
        <v>14</v>
      </c>
      <c r="T28" s="2">
        <v>642</v>
      </c>
    </row>
    <row r="30" spans="1:20" x14ac:dyDescent="0.25">
      <c r="A30" s="1" t="s">
        <v>188</v>
      </c>
      <c r="G30" s="13">
        <v>12</v>
      </c>
      <c r="H30" s="13">
        <v>0</v>
      </c>
    </row>
    <row r="31" spans="1:20" x14ac:dyDescent="0.25">
      <c r="A31" s="1" t="s">
        <v>193</v>
      </c>
      <c r="K31" s="13">
        <v>750</v>
      </c>
      <c r="L31" s="13">
        <v>764</v>
      </c>
    </row>
  </sheetData>
  <mergeCells count="22"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2018-01-29T17:24:26Z</dcterms:created>
  <dcterms:modified xsi:type="dcterms:W3CDTF">2018-05-21T19:32:17Z</dcterms:modified>
</cp:coreProperties>
</file>