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health_care\medicaid\redesign\dsrip\quarterly_rpts\funds_flow\y3-q3\"/>
    </mc:Choice>
  </mc:AlternateContent>
  <bookViews>
    <workbookView xWindow="0" yWindow="0" windowWidth="20520" windowHeight="9465"/>
  </bookViews>
  <sheets>
    <sheet name="Funds Flow Summary" sheetId="1" r:id="rId1"/>
    <sheet name="Funds Flow - Partner Detail" sheetId="2" r:id="rId2"/>
    <sheet name="2nd Tier Funds Flow" sheetId="22" r:id="rId3"/>
    <sheet name="Partner Engagement" sheetId="3" r:id="rId4"/>
  </sheets>
  <externalReferences>
    <externalReference r:id="rId5"/>
  </externalReferences>
  <definedNames>
    <definedName name="_xlnm.Print_Area" localSheetId="2">'2nd Tier Funds Flow'!$A$1:$J$300</definedName>
  </definedNames>
  <calcPr calcId="171027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2" l="1"/>
  <c r="F3" i="2"/>
  <c r="J2" i="22"/>
  <c r="H184" i="2"/>
  <c r="H183" i="2"/>
  <c r="H182" i="2"/>
  <c r="H181" i="2"/>
  <c r="H180" i="2"/>
  <c r="H179" i="2"/>
  <c r="H176" i="2"/>
  <c r="H175" i="2"/>
  <c r="H174" i="2"/>
  <c r="H173" i="2"/>
  <c r="H172" i="2"/>
  <c r="H171" i="2"/>
  <c r="H168" i="2"/>
  <c r="H167" i="2"/>
  <c r="H166" i="2"/>
  <c r="H165" i="2"/>
  <c r="H164" i="2"/>
  <c r="H163" i="2"/>
  <c r="H160" i="2"/>
  <c r="H159" i="2"/>
  <c r="H158" i="2"/>
  <c r="H157" i="2"/>
  <c r="H156" i="2"/>
  <c r="H155" i="2"/>
  <c r="H152" i="2"/>
  <c r="H151" i="2"/>
  <c r="H150" i="2"/>
  <c r="H149" i="2"/>
  <c r="H144" i="2"/>
  <c r="H143" i="2"/>
  <c r="H142" i="2"/>
  <c r="H141" i="2"/>
  <c r="H140" i="2"/>
  <c r="H139" i="2"/>
  <c r="H136" i="2"/>
  <c r="H135" i="2"/>
  <c r="H134" i="2"/>
  <c r="H133" i="2"/>
  <c r="H132" i="2"/>
  <c r="H131" i="2"/>
  <c r="H128" i="2"/>
  <c r="H95" i="2"/>
  <c r="H94" i="2"/>
  <c r="H93" i="2"/>
  <c r="H92" i="2"/>
  <c r="H87" i="2"/>
  <c r="H86" i="2"/>
  <c r="H85" i="2"/>
  <c r="H84" i="2"/>
  <c r="H83" i="2"/>
  <c r="H82" i="2"/>
  <c r="H79" i="2"/>
  <c r="H78" i="2"/>
  <c r="H77" i="2"/>
  <c r="H71" i="2"/>
  <c r="H70" i="2"/>
  <c r="H69" i="2"/>
  <c r="H68" i="2"/>
  <c r="H67" i="2"/>
  <c r="H63" i="2"/>
  <c r="H62" i="2"/>
  <c r="H61" i="2"/>
  <c r="H60" i="2"/>
  <c r="H59" i="2"/>
  <c r="H58" i="2"/>
  <c r="H55" i="2"/>
  <c r="H54" i="2"/>
  <c r="H52" i="2"/>
  <c r="H47" i="2"/>
  <c r="H46" i="2"/>
  <c r="H45" i="2"/>
  <c r="E17" i="1"/>
  <c r="H44" i="2"/>
  <c r="H43" i="2"/>
  <c r="H42" i="2"/>
  <c r="H39" i="2"/>
  <c r="H38" i="2"/>
  <c r="H37" i="2"/>
  <c r="H36" i="2"/>
  <c r="H35" i="2"/>
  <c r="H31" i="2"/>
  <c r="H30" i="2"/>
  <c r="H29" i="2"/>
  <c r="H28" i="2"/>
  <c r="H27" i="2"/>
  <c r="H23" i="2"/>
  <c r="G186" i="2"/>
  <c r="F186" i="2"/>
  <c r="C23" i="1"/>
  <c r="G178" i="2"/>
  <c r="D22" i="1"/>
  <c r="F178" i="2"/>
  <c r="C22" i="1"/>
  <c r="G22" i="1"/>
  <c r="G170" i="2"/>
  <c r="D21" i="1"/>
  <c r="H21" i="1"/>
  <c r="F170" i="2"/>
  <c r="C21" i="1"/>
  <c r="G162" i="2"/>
  <c r="D20" i="1"/>
  <c r="H20" i="1"/>
  <c r="F162" i="2"/>
  <c r="C20" i="1"/>
  <c r="G20" i="1"/>
  <c r="G154" i="2"/>
  <c r="D18" i="1"/>
  <c r="H18" i="1"/>
  <c r="F154" i="2"/>
  <c r="C18" i="1"/>
  <c r="G146" i="2"/>
  <c r="D17" i="1"/>
  <c r="H17" i="1"/>
  <c r="F146" i="2"/>
  <c r="C17" i="1"/>
  <c r="G138" i="2"/>
  <c r="D16" i="1"/>
  <c r="H16" i="1"/>
  <c r="F138" i="2"/>
  <c r="C16" i="1"/>
  <c r="G130" i="2"/>
  <c r="D15" i="1"/>
  <c r="F130" i="2"/>
  <c r="C15" i="1"/>
  <c r="G15" i="1"/>
  <c r="G97" i="2"/>
  <c r="D14" i="1"/>
  <c r="F97" i="2"/>
  <c r="C14" i="1"/>
  <c r="G14" i="1"/>
  <c r="G89" i="2"/>
  <c r="D13" i="1"/>
  <c r="F89" i="2"/>
  <c r="C13" i="1"/>
  <c r="G13" i="1"/>
  <c r="G81" i="2"/>
  <c r="D12" i="1"/>
  <c r="H12" i="1"/>
  <c r="F81" i="2"/>
  <c r="C12" i="1"/>
  <c r="G73" i="2"/>
  <c r="D11" i="1"/>
  <c r="H11" i="1"/>
  <c r="F73" i="2"/>
  <c r="C11" i="1"/>
  <c r="G65" i="2"/>
  <c r="D10" i="1"/>
  <c r="F65" i="2"/>
  <c r="G57" i="2"/>
  <c r="D9" i="1"/>
  <c r="F57" i="2"/>
  <c r="C9" i="1"/>
  <c r="G9" i="1"/>
  <c r="G49" i="2"/>
  <c r="D8" i="1"/>
  <c r="H8" i="1"/>
  <c r="F49" i="2"/>
  <c r="C8" i="1"/>
  <c r="G41" i="2"/>
  <c r="D7" i="1"/>
  <c r="H7" i="1"/>
  <c r="F41" i="2"/>
  <c r="C7" i="1"/>
  <c r="G33" i="2"/>
  <c r="D6" i="1"/>
  <c r="H6" i="1"/>
  <c r="F33" i="2"/>
  <c r="C6" i="1"/>
  <c r="G25" i="2"/>
  <c r="D5" i="1"/>
  <c r="H5" i="1"/>
  <c r="F25" i="2"/>
  <c r="C5" i="1"/>
  <c r="D23" i="1"/>
  <c r="H23" i="1"/>
  <c r="C10" i="1"/>
  <c r="G10" i="1"/>
  <c r="H19" i="1"/>
  <c r="G19" i="1"/>
  <c r="H178" i="2"/>
  <c r="E22" i="1"/>
  <c r="I22" i="1"/>
  <c r="H186" i="2"/>
  <c r="E23" i="1"/>
  <c r="H138" i="2"/>
  <c r="E16" i="1"/>
  <c r="H130" i="2"/>
  <c r="E15" i="1"/>
  <c r="H25" i="2"/>
  <c r="E5" i="1"/>
  <c r="H97" i="2"/>
  <c r="E14" i="1"/>
  <c r="I16" i="1"/>
  <c r="G16" i="1"/>
  <c r="G23" i="1"/>
  <c r="G18" i="1"/>
  <c r="H33" i="2"/>
  <c r="E6" i="1"/>
  <c r="H41" i="2"/>
  <c r="E7" i="1"/>
  <c r="H49" i="2"/>
  <c r="H57" i="2"/>
  <c r="E9" i="1"/>
  <c r="H65" i="2"/>
  <c r="H73" i="2"/>
  <c r="E11" i="1"/>
  <c r="H81" i="2"/>
  <c r="E12" i="1"/>
  <c r="H89" i="2"/>
  <c r="H146" i="2"/>
  <c r="H154" i="2"/>
  <c r="E18" i="1"/>
  <c r="H162" i="2"/>
  <c r="H170" i="2"/>
  <c r="G7" i="1"/>
  <c r="H14" i="1"/>
  <c r="G21" i="1"/>
  <c r="H9" i="1"/>
  <c r="D24" i="1"/>
  <c r="G11" i="1"/>
  <c r="I17" i="1"/>
  <c r="G17" i="1"/>
  <c r="G5" i="1"/>
  <c r="C24" i="1"/>
  <c r="G6" i="1"/>
  <c r="G8" i="1"/>
  <c r="H13" i="1"/>
  <c r="H10" i="1"/>
  <c r="G12" i="1"/>
  <c r="H15" i="1"/>
  <c r="H22" i="1"/>
  <c r="E21" i="1"/>
  <c r="I21" i="1"/>
  <c r="E13" i="1"/>
  <c r="I13" i="1"/>
  <c r="E20" i="1"/>
  <c r="I20" i="1"/>
  <c r="E8" i="1"/>
  <c r="I8" i="1"/>
  <c r="E10" i="1"/>
  <c r="I10" i="1"/>
  <c r="H189" i="2"/>
  <c r="H24" i="1"/>
  <c r="G24" i="1"/>
  <c r="E24" i="1"/>
  <c r="I6" i="1"/>
  <c r="I19" i="1"/>
  <c r="I12" i="1"/>
  <c r="I15" i="1"/>
  <c r="I9" i="1"/>
  <c r="I11" i="1"/>
  <c r="I5" i="1"/>
  <c r="I7" i="1"/>
  <c r="I23" i="1"/>
  <c r="I14" i="1"/>
  <c r="I18" i="1"/>
  <c r="I24" i="1"/>
</calcChain>
</file>

<file path=xl/sharedStrings.xml><?xml version="1.0" encoding="utf-8"?>
<sst xmlns="http://schemas.openxmlformats.org/spreadsheetml/2006/main" count="274" uniqueCount="123">
  <si>
    <t>Partner Category</t>
  </si>
  <si>
    <t>Funds Flow - Waiver Dollars</t>
  </si>
  <si>
    <t>Funds Flow - Non-Waiver Dollars</t>
  </si>
  <si>
    <t>Funds Flow - All Dollars</t>
  </si>
  <si>
    <t>% of Funds Flow - Waiver Dollars</t>
  </si>
  <si>
    <t>% of Funds Flow - Non-Waiver Dollars</t>
  </si>
  <si>
    <t>% of Funds Flow - All Dollars</t>
  </si>
  <si>
    <t>Practitioner - Primary Care</t>
  </si>
  <si>
    <t>Practitioner - Non-Primary Care</t>
  </si>
  <si>
    <t>Hospital - Inpatient/ED</t>
  </si>
  <si>
    <t>Hospital - Ambulatory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</si>
  <si>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</si>
  <si>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</si>
  <si>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</si>
  <si>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</si>
  <si>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</si>
  <si>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</si>
  <si>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</si>
  <si>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</si>
  <si>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</si>
  <si>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</si>
  <si>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PPS PMO</t>
  </si>
  <si>
    <t>Non-PPS Network</t>
  </si>
  <si>
    <t>Other (Define)</t>
  </si>
  <si>
    <t>Total</t>
  </si>
  <si>
    <t>PPS Funds Flow - Partner Level Detail</t>
  </si>
  <si>
    <t>NPI</t>
  </si>
  <si>
    <t>MMIS ID</t>
  </si>
  <si>
    <t>Partner Name</t>
  </si>
  <si>
    <t>Safety Net</t>
  </si>
  <si>
    <t>State Assigned Category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</si>
  <si>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</si>
  <si>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</si>
  <si>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</si>
  <si>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</si>
  <si>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NPI or MMIS ID</t>
  </si>
  <si>
    <t>Hub (Y/N)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</si>
  <si>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</si>
  <si>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</si>
  <si>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</si>
  <si>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</si>
  <si>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</si>
  <si>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</si>
  <si>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</si>
  <si>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</si>
  <si>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</si>
  <si>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</si>
  <si>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>PPS Partner Engagement by Project</t>
  </si>
  <si>
    <t>Partner Type</t>
  </si>
  <si>
    <t>2.a.ii.</t>
  </si>
  <si>
    <t>2.b.v.</t>
  </si>
  <si>
    <t>2.b.vii.</t>
  </si>
  <si>
    <t>2.b.viii.</t>
  </si>
  <si>
    <t>3.a.i.</t>
  </si>
  <si>
    <t>3.b.i.</t>
  </si>
  <si>
    <t>3.d.ii.</t>
  </si>
  <si>
    <t>3.g.ii.</t>
  </si>
  <si>
    <t>Committed</t>
  </si>
  <si>
    <t>Engaged</t>
  </si>
  <si>
    <t>Hospital</t>
  </si>
  <si>
    <t>Case Management / Health Home</t>
  </si>
  <si>
    <t>Community Based Organizations</t>
  </si>
  <si>
    <t>All Other</t>
  </si>
  <si>
    <t>No</t>
  </si>
  <si>
    <t>All Other:: Practitioner - Primary Care Provider (PCP)</t>
  </si>
  <si>
    <t>Yes</t>
  </si>
  <si>
    <t>WEISSMAN HAROLD DR.</t>
  </si>
  <si>
    <t>All Other:: Clinic:: Mental Health:: Substance Abuse</t>
  </si>
  <si>
    <t>BRIGHTPOINT HEALTH</t>
  </si>
  <si>
    <t>All Other:: Practitioner - Non-Primary Care Provider (PCP)</t>
  </si>
  <si>
    <t>Uncategorized</t>
  </si>
  <si>
    <t>FLUSHING MANOR GERIATRIC CENTER INC</t>
  </si>
  <si>
    <t>FMNH LLC</t>
  </si>
  <si>
    <t>All Other:: Nursing Home</t>
  </si>
  <si>
    <t>FOREST VIEW NURSING HOME, INC.</t>
  </si>
  <si>
    <t>GAMZEL NY, INC</t>
  </si>
  <si>
    <t>NEW YORK REHABILITATION CARE MANAGEMENT , LLC</t>
  </si>
  <si>
    <t>All Other:: Clinic:: Hospital</t>
  </si>
  <si>
    <t>CLEARVIEW OPERATING CO. LLC</t>
  </si>
  <si>
    <t>Queens Coordinated Care Partners</t>
  </si>
  <si>
    <t>KHAN NAZMUL DR.</t>
  </si>
  <si>
    <t>CLIFFSIDE NURSING HOME INC</t>
  </si>
  <si>
    <t>ST MARY'S HOSPITAL FOR CHILDREN</t>
  </si>
  <si>
    <t>MEADOW PARK REHABILITATION AND HEALTH CARE CENTER, LLC</t>
  </si>
  <si>
    <t>FOREST HILLS CARE CENTER</t>
  </si>
  <si>
    <t>CHAPIN HOME FOR THE AGING</t>
  </si>
  <si>
    <t>PARKER JEWISH INSTITUTE FOR HEALTH CARE AND REHABILTATION</t>
  </si>
  <si>
    <t>All Other:: Clinic:: Mental Health</t>
  </si>
  <si>
    <t>COMMUNITY HEALTHCARE NETWORK, INC</t>
  </si>
  <si>
    <t>SABOGAL GONZALO</t>
  </si>
  <si>
    <t>ELMCOR YOUTH &amp; ADULT ACTIVITIES INC</t>
  </si>
  <si>
    <t>ELMHURST CARE CENTER INC</t>
  </si>
  <si>
    <t>MARGARET TIETZ NURSING AND REHABILITATION CENTER</t>
  </si>
  <si>
    <t>TAKHALOV ARKADIY</t>
  </si>
  <si>
    <t>LONG ISLAND CARE CENTER INC</t>
  </si>
  <si>
    <t>THE SILVERCREST CENTER FOR NURSING AND REHABILITATION</t>
  </si>
  <si>
    <t>UNION PLAZA NURSING HOME INC</t>
  </si>
  <si>
    <t>Asthma Coalition of Queens - American Lung Association of the Northeast</t>
  </si>
  <si>
    <t>CALAGOS MA. JESUSA DR.</t>
  </si>
  <si>
    <t>QUIWA JOSE DR.</t>
  </si>
  <si>
    <t>HIGHLAND CARE CENTER, INC</t>
  </si>
  <si>
    <t>DRY HARBOR HRF INC</t>
  </si>
  <si>
    <t>All Other:: Case Management / Health Home:: Mental Health</t>
  </si>
  <si>
    <t>AIDS CENTER OF QUEENS COUNTY, INC.</t>
  </si>
  <si>
    <t>All Other:: Case Management / Health Home:: Hospice:: Mental Health</t>
  </si>
  <si>
    <t>VISITING NURSE SERVICE OF NEW YORK HOME CARE II</t>
  </si>
  <si>
    <t>WATERVIEW NURSING CARE CENTER, INC.</t>
  </si>
  <si>
    <t>WOODCREST REHABILITATION AND RESIDENTIAL HEALTH CARE CENTER LLC</t>
  </si>
  <si>
    <t>SINGH LOVEENA DR.</t>
  </si>
  <si>
    <t>HOSSAIN MOHD</t>
  </si>
  <si>
    <t>RAHMAN MOHAMMAD</t>
  </si>
  <si>
    <t>NEW FRANKLIN REHABILIATION AND HEALTH CARE FACILITY, LLC</t>
  </si>
  <si>
    <t>QUEENS BOULEVARD EXTENDED CARE FACILITY MANAGEMENT LLC</t>
  </si>
  <si>
    <t>HOLLIS OPERATING CO LLC</t>
  </si>
  <si>
    <t>AMERICARE, INC.</t>
  </si>
  <si>
    <t>SUNHARBOR ACQUISITION I , LLC</t>
  </si>
  <si>
    <t>NEW YORK-PRESBYTERIAN-QUEENS</t>
  </si>
  <si>
    <t>OZANAM HALL OF QUEENS NURSING HOME, INC</t>
  </si>
  <si>
    <t>ORTIZ CARLOS DR.</t>
  </si>
  <si>
    <t>FAIRVIEW NURSING CARE CENTER INC</t>
  </si>
  <si>
    <t>Community Based Organization</t>
  </si>
  <si>
    <t>PPS Funds Flow Summary by Partner Type - DY3, Q3 (IPP Module 1.4 and Module 1.10)</t>
  </si>
  <si>
    <t>Quarterly Funds Flow Update - DY3, 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</si>
</sst>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44" fontId="0" fillId="0" borderId="1" xfId="1" applyFont="1" applyBorder="1"/>
    <xf numFmtId="9" fontId="0" fillId="0" borderId="1" xfId="2" applyFont="1" applyBorder="1"/>
    <xf numFmtId="44" fontId="3" fillId="0" borderId="1" xfId="1" applyFont="1" applyBorder="1"/>
    <xf numFmtId="9" fontId="3" fillId="0" borderId="1" xfId="2" applyFont="1" applyBorder="1"/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/>
    <xf numFmtId="0" fontId="0" fillId="0" borderId="1" xfId="0" applyNumberFormat="1" applyBorder="1"/>
    <xf numFmtId="44" fontId="0" fillId="3" borderId="1" xfId="1" applyFont="1" applyFill="1" applyBorder="1"/>
    <xf numFmtId="3" fontId="0" fillId="0" borderId="0" xfId="0" applyNumberFormat="1"/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Fill="1"/>
    <xf numFmtId="44" fontId="0" fillId="0" borderId="0" xfId="0" applyNumberFormat="1" applyFill="1"/>
    <xf numFmtId="4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weber/Desktop/PAOP%202017/PPS%202nd%20Tier%20Funds%20Flow%20Reporting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E5" sqref="E5"/>
    </sheetView>
  </sheetViews>
  <sheetFormatPr defaultRowHeight="15" x14ac:dyDescent="0.25"/>
  <cols>
    <col min="1" max="1" width="50.28515625" bestFit="1" customWidth="1"/>
    <col min="2" max="2" width="1.28515625" customWidth="1"/>
    <col min="3" max="4" width="13.42578125" customWidth="1"/>
    <col min="5" max="5" width="14.28515625" bestFit="1" customWidth="1"/>
    <col min="6" max="6" width="1.28515625" customWidth="1"/>
    <col min="7" max="9" width="13.42578125" customWidth="1"/>
  </cols>
  <sheetData>
    <row r="1" spans="1:9" x14ac:dyDescent="0.25">
      <c r="A1" s="1" t="s">
        <v>121</v>
      </c>
    </row>
    <row r="3" spans="1:9" ht="15" customHeight="1" x14ac:dyDescent="0.25">
      <c r="A3" s="26" t="s">
        <v>0</v>
      </c>
      <c r="B3" s="8"/>
      <c r="C3" s="25" t="s">
        <v>122</v>
      </c>
      <c r="D3" s="25"/>
      <c r="E3" s="25"/>
      <c r="F3" s="25"/>
      <c r="G3" s="25"/>
      <c r="H3" s="25"/>
      <c r="I3" s="25"/>
    </row>
    <row r="4" spans="1:9" ht="60" x14ac:dyDescent="0.25">
      <c r="A4" s="26"/>
      <c r="B4" s="8"/>
      <c r="C4" s="20" t="s">
        <v>1</v>
      </c>
      <c r="D4" s="20" t="s">
        <v>2</v>
      </c>
      <c r="E4" s="20" t="s">
        <v>3</v>
      </c>
      <c r="F4" s="8"/>
      <c r="G4" s="20" t="s">
        <v>4</v>
      </c>
      <c r="H4" s="20" t="s">
        <v>5</v>
      </c>
      <c r="I4" s="20" t="s">
        <v>6</v>
      </c>
    </row>
    <row r="5" spans="1:9" x14ac:dyDescent="0.25">
      <c r="A5" s="2" t="s">
        <v>7</v>
      </c>
      <c r="B5" s="8"/>
      <c r="C5" s="4">
        <f>'Funds Flow - Partner Detail'!F25</f>
        <v>0</v>
      </c>
      <c r="D5" s="4">
        <f>'Funds Flow - Partner Detail'!G25</f>
        <v>0</v>
      </c>
      <c r="E5" s="4">
        <f>'Funds Flow - Partner Detail'!H25</f>
        <v>161502.68413618588</v>
      </c>
      <c r="F5" s="8"/>
      <c r="G5" s="5">
        <f t="shared" ref="G5:G23" si="0">IF(C5&gt;0,C5/$C$24,0)</f>
        <v>0</v>
      </c>
      <c r="H5" s="5">
        <f t="shared" ref="H5:H23" si="1">IF(D5&gt;0,D5/$D$24,0)</f>
        <v>0</v>
      </c>
      <c r="I5" s="5">
        <f t="shared" ref="I5:I23" si="2">IF(E5&gt;0,E5/$E$24,0)</f>
        <v>0.12889874880513347</v>
      </c>
    </row>
    <row r="6" spans="1:9" x14ac:dyDescent="0.25">
      <c r="A6" s="2" t="s">
        <v>8</v>
      </c>
      <c r="B6" s="8"/>
      <c r="C6" s="4">
        <f>'Funds Flow - Partner Detail'!F33</f>
        <v>0</v>
      </c>
      <c r="D6" s="4">
        <f>'Funds Flow - Partner Detail'!G33</f>
        <v>0</v>
      </c>
      <c r="E6" s="4">
        <f>'Funds Flow - Partner Detail'!H33</f>
        <v>8298.9960681818193</v>
      </c>
      <c r="F6" s="8"/>
      <c r="G6" s="5">
        <f t="shared" si="0"/>
        <v>0</v>
      </c>
      <c r="H6" s="5">
        <f t="shared" si="1"/>
        <v>0</v>
      </c>
      <c r="I6" s="5">
        <f t="shared" si="2"/>
        <v>6.6236063830698751E-3</v>
      </c>
    </row>
    <row r="7" spans="1:9" x14ac:dyDescent="0.25">
      <c r="A7" s="2" t="s">
        <v>9</v>
      </c>
      <c r="B7" s="8"/>
      <c r="C7" s="4">
        <f>'Funds Flow - Partner Detail'!F41</f>
        <v>0</v>
      </c>
      <c r="D7" s="4">
        <f>'Funds Flow - Partner Detail'!G41</f>
        <v>0</v>
      </c>
      <c r="E7" s="4">
        <f>'Funds Flow - Partner Detail'!H41</f>
        <v>8298.9960681818193</v>
      </c>
      <c r="F7" s="8"/>
      <c r="G7" s="5">
        <f t="shared" si="0"/>
        <v>0</v>
      </c>
      <c r="H7" s="5">
        <f t="shared" si="1"/>
        <v>0</v>
      </c>
      <c r="I7" s="5">
        <f t="shared" si="2"/>
        <v>6.6236063830698751E-3</v>
      </c>
    </row>
    <row r="8" spans="1:9" x14ac:dyDescent="0.25">
      <c r="A8" s="2" t="s">
        <v>10</v>
      </c>
      <c r="B8" s="8"/>
      <c r="C8" s="4">
        <f>'Funds Flow - Partner Detail'!F49</f>
        <v>0</v>
      </c>
      <c r="D8" s="4">
        <f>'Funds Flow - Partner Detail'!G49</f>
        <v>0</v>
      </c>
      <c r="E8" s="4">
        <f>'Funds Flow - Partner Detail'!H49</f>
        <v>0</v>
      </c>
      <c r="F8" s="8"/>
      <c r="G8" s="5">
        <f t="shared" si="0"/>
        <v>0</v>
      </c>
      <c r="H8" s="5">
        <f t="shared" si="1"/>
        <v>0</v>
      </c>
      <c r="I8" s="5">
        <f t="shared" si="2"/>
        <v>0</v>
      </c>
    </row>
    <row r="9" spans="1:9" x14ac:dyDescent="0.25">
      <c r="A9" s="2" t="s">
        <v>11</v>
      </c>
      <c r="B9" s="8"/>
      <c r="C9" s="4">
        <f>'Funds Flow - Partner Detail'!F57</f>
        <v>0</v>
      </c>
      <c r="D9" s="4">
        <f>'Funds Flow - Partner Detail'!G57</f>
        <v>0</v>
      </c>
      <c r="E9" s="4">
        <f>'Funds Flow - Partner Detail'!H57</f>
        <v>152992.74370846688</v>
      </c>
      <c r="F9" s="8"/>
      <c r="G9" s="5">
        <f t="shared" si="0"/>
        <v>0</v>
      </c>
      <c r="H9" s="5">
        <f t="shared" si="1"/>
        <v>0</v>
      </c>
      <c r="I9" s="5">
        <f t="shared" si="2"/>
        <v>0.1221067832139348</v>
      </c>
    </row>
    <row r="10" spans="1:9" x14ac:dyDescent="0.25">
      <c r="A10" s="2" t="s">
        <v>12</v>
      </c>
      <c r="B10" s="8"/>
      <c r="C10" s="4">
        <f>'Funds Flow - Partner Detail'!F65</f>
        <v>0</v>
      </c>
      <c r="D10" s="4">
        <f>'Funds Flow - Partner Detail'!G65</f>
        <v>0</v>
      </c>
      <c r="E10" s="4">
        <f>'Funds Flow - Partner Detail'!H65</f>
        <v>0</v>
      </c>
      <c r="F10" s="8"/>
      <c r="G10" s="5">
        <f t="shared" si="0"/>
        <v>0</v>
      </c>
      <c r="H10" s="5">
        <f t="shared" si="1"/>
        <v>0</v>
      </c>
      <c r="I10" s="5">
        <f t="shared" si="2"/>
        <v>0</v>
      </c>
    </row>
    <row r="11" spans="1:9" x14ac:dyDescent="0.25">
      <c r="A11" s="2" t="s">
        <v>13</v>
      </c>
      <c r="B11" s="8"/>
      <c r="C11" s="4">
        <f>'Funds Flow - Partner Detail'!F73</f>
        <v>0</v>
      </c>
      <c r="D11" s="4">
        <f>'Funds Flow - Partner Detail'!G73</f>
        <v>0</v>
      </c>
      <c r="E11" s="4">
        <f>'Funds Flow - Partner Detail'!H73</f>
        <v>35723.530266666661</v>
      </c>
      <c r="F11" s="8"/>
      <c r="G11" s="5">
        <f t="shared" si="0"/>
        <v>0</v>
      </c>
      <c r="H11" s="5">
        <f t="shared" si="1"/>
        <v>0</v>
      </c>
      <c r="I11" s="5">
        <f t="shared" si="2"/>
        <v>2.8511714086391009E-2</v>
      </c>
    </row>
    <row r="12" spans="1:9" x14ac:dyDescent="0.25">
      <c r="A12" s="2" t="s">
        <v>14</v>
      </c>
      <c r="B12" s="8"/>
      <c r="C12" s="4">
        <f>'Funds Flow - Partner Detail'!F81</f>
        <v>0</v>
      </c>
      <c r="D12" s="4">
        <f>'Funds Flow - Partner Detail'!G81</f>
        <v>0</v>
      </c>
      <c r="E12" s="4">
        <f>'Funds Flow - Partner Detail'!H81</f>
        <v>105108.07426215016</v>
      </c>
      <c r="F12" s="8"/>
      <c r="G12" s="5">
        <f t="shared" si="0"/>
        <v>0</v>
      </c>
      <c r="H12" s="5">
        <f t="shared" si="1"/>
        <v>0</v>
      </c>
      <c r="I12" s="5">
        <f t="shared" si="2"/>
        <v>8.3889003666859863E-2</v>
      </c>
    </row>
    <row r="13" spans="1:9" x14ac:dyDescent="0.25">
      <c r="A13" s="2" t="s">
        <v>15</v>
      </c>
      <c r="B13" s="8"/>
      <c r="C13" s="4">
        <f>'Funds Flow - Partner Detail'!F89</f>
        <v>0</v>
      </c>
      <c r="D13" s="4">
        <f>'Funds Flow - Partner Detail'!G89</f>
        <v>0</v>
      </c>
      <c r="E13" s="4">
        <f>'Funds Flow - Partner Detail'!H89</f>
        <v>0</v>
      </c>
      <c r="F13" s="8"/>
      <c r="G13" s="5">
        <f t="shared" si="0"/>
        <v>0</v>
      </c>
      <c r="H13" s="5">
        <f t="shared" si="1"/>
        <v>0</v>
      </c>
      <c r="I13" s="5">
        <f t="shared" si="2"/>
        <v>0</v>
      </c>
    </row>
    <row r="14" spans="1:9" x14ac:dyDescent="0.25">
      <c r="A14" s="2" t="s">
        <v>16</v>
      </c>
      <c r="B14" s="8"/>
      <c r="C14" s="4">
        <f>'Funds Flow - Partner Detail'!F97</f>
        <v>0</v>
      </c>
      <c r="D14" s="4">
        <f>'Funds Flow - Partner Detail'!G97</f>
        <v>0</v>
      </c>
      <c r="E14" s="4">
        <f>'Funds Flow - Partner Detail'!H97</f>
        <v>71447.060533333322</v>
      </c>
      <c r="F14" s="8"/>
      <c r="G14" s="5">
        <f t="shared" si="0"/>
        <v>0</v>
      </c>
      <c r="H14" s="5">
        <f t="shared" si="1"/>
        <v>0</v>
      </c>
      <c r="I14" s="5">
        <f t="shared" si="2"/>
        <v>5.7023428172782019E-2</v>
      </c>
    </row>
    <row r="15" spans="1:9" x14ac:dyDescent="0.25">
      <c r="A15" s="2" t="s">
        <v>17</v>
      </c>
      <c r="B15" s="8"/>
      <c r="C15" s="4">
        <f>'Funds Flow - Partner Detail'!F130</f>
        <v>0</v>
      </c>
      <c r="D15" s="4">
        <f>'Funds Flow - Partner Detail'!G130</f>
        <v>0</v>
      </c>
      <c r="E15" s="4">
        <f>'Funds Flow - Partner Detail'!H130</f>
        <v>264360.35341103084</v>
      </c>
      <c r="F15" s="8"/>
      <c r="G15" s="5">
        <f t="shared" si="0"/>
        <v>0</v>
      </c>
      <c r="H15" s="5">
        <f t="shared" si="1"/>
        <v>0</v>
      </c>
      <c r="I15" s="5">
        <f t="shared" si="2"/>
        <v>0.21099165608684675</v>
      </c>
    </row>
    <row r="16" spans="1:9" x14ac:dyDescent="0.25">
      <c r="A16" s="2" t="s">
        <v>18</v>
      </c>
      <c r="B16" s="8"/>
      <c r="C16" s="4">
        <f>'Funds Flow - Partner Detail'!F138</f>
        <v>0</v>
      </c>
      <c r="D16" s="4">
        <f>'Funds Flow - Partner Detail'!G138</f>
        <v>0</v>
      </c>
      <c r="E16" s="4">
        <f>'Funds Flow - Partner Detail'!H138</f>
        <v>0</v>
      </c>
      <c r="F16" s="8"/>
      <c r="G16" s="5">
        <f t="shared" si="0"/>
        <v>0</v>
      </c>
      <c r="H16" s="5">
        <f t="shared" si="1"/>
        <v>0</v>
      </c>
      <c r="I16" s="5">
        <f t="shared" si="2"/>
        <v>0</v>
      </c>
    </row>
    <row r="17" spans="1:9" x14ac:dyDescent="0.25">
      <c r="A17" s="2" t="s">
        <v>19</v>
      </c>
      <c r="B17" s="8"/>
      <c r="C17" s="4">
        <f>'Funds Flow - Partner Detail'!F146</f>
        <v>0</v>
      </c>
      <c r="D17" s="4">
        <f>'Funds Flow - Partner Detail'!G146</f>
        <v>0</v>
      </c>
      <c r="E17" s="4">
        <f>'Funds Flow - Partner Detail'!H45</f>
        <v>0</v>
      </c>
      <c r="F17" s="8"/>
      <c r="G17" s="5">
        <f t="shared" si="0"/>
        <v>0</v>
      </c>
      <c r="H17" s="5">
        <f t="shared" si="1"/>
        <v>0</v>
      </c>
      <c r="I17" s="5">
        <f t="shared" si="2"/>
        <v>0</v>
      </c>
    </row>
    <row r="18" spans="1:9" x14ac:dyDescent="0.25">
      <c r="A18" s="2" t="s">
        <v>20</v>
      </c>
      <c r="B18" s="8"/>
      <c r="C18" s="4">
        <f>'Funds Flow - Partner Detail'!F154</f>
        <v>0</v>
      </c>
      <c r="D18" s="4">
        <f>'Funds Flow - Partner Detail'!G154</f>
        <v>0</v>
      </c>
      <c r="E18" s="4">
        <f>'Funds Flow - Partner Detail'!H154</f>
        <v>52242.748854229685</v>
      </c>
      <c r="F18" s="8"/>
      <c r="G18" s="5">
        <f t="shared" si="0"/>
        <v>0</v>
      </c>
      <c r="H18" s="5">
        <f t="shared" si="1"/>
        <v>0</v>
      </c>
      <c r="I18" s="5">
        <f t="shared" si="2"/>
        <v>4.1696055997265113E-2</v>
      </c>
    </row>
    <row r="19" spans="1:9" x14ac:dyDescent="0.25">
      <c r="A19" s="2" t="s">
        <v>21</v>
      </c>
      <c r="B19" s="8"/>
      <c r="C19" s="4"/>
      <c r="D19" s="4"/>
      <c r="E19" s="4">
        <v>392967.02999999991</v>
      </c>
      <c r="F19" s="8"/>
      <c r="G19" s="5">
        <f t="shared" si="0"/>
        <v>0</v>
      </c>
      <c r="H19" s="5">
        <f t="shared" si="1"/>
        <v>0</v>
      </c>
      <c r="I19" s="5">
        <f t="shared" si="2"/>
        <v>0.31363539720464723</v>
      </c>
    </row>
    <row r="20" spans="1:9" x14ac:dyDescent="0.25">
      <c r="A20" s="2" t="s">
        <v>22</v>
      </c>
      <c r="B20" s="8"/>
      <c r="C20" s="4">
        <f>'Funds Flow - Partner Detail'!F162</f>
        <v>0</v>
      </c>
      <c r="D20" s="4">
        <f>'Funds Flow - Partner Detail'!G162</f>
        <v>0</v>
      </c>
      <c r="E20" s="4">
        <f>'Funds Flow - Partner Detail'!H162</f>
        <v>0</v>
      </c>
      <c r="F20" s="8"/>
      <c r="G20" s="5">
        <f t="shared" si="0"/>
        <v>0</v>
      </c>
      <c r="H20" s="5">
        <f t="shared" si="1"/>
        <v>0</v>
      </c>
      <c r="I20" s="5">
        <f t="shared" si="2"/>
        <v>0</v>
      </c>
    </row>
    <row r="21" spans="1:9" x14ac:dyDescent="0.25">
      <c r="A21" s="2" t="s">
        <v>23</v>
      </c>
      <c r="B21" s="8"/>
      <c r="C21" s="4">
        <f>'Funds Flow - Partner Detail'!F170</f>
        <v>0</v>
      </c>
      <c r="D21" s="4">
        <f>'Funds Flow - Partner Detail'!G170</f>
        <v>0</v>
      </c>
      <c r="E21" s="4">
        <f>'Funds Flow - Partner Detail'!H170</f>
        <v>0</v>
      </c>
      <c r="F21" s="8"/>
      <c r="G21" s="5">
        <f t="shared" si="0"/>
        <v>0</v>
      </c>
      <c r="H21" s="5">
        <f t="shared" si="1"/>
        <v>0</v>
      </c>
      <c r="I21" s="5">
        <f t="shared" si="2"/>
        <v>0</v>
      </c>
    </row>
    <row r="22" spans="1:9" x14ac:dyDescent="0.25">
      <c r="A22" s="2" t="s">
        <v>23</v>
      </c>
      <c r="B22" s="8"/>
      <c r="C22" s="4">
        <f>'Funds Flow - Partner Detail'!F178</f>
        <v>0</v>
      </c>
      <c r="D22" s="4">
        <f>'Funds Flow - Partner Detail'!G178</f>
        <v>0</v>
      </c>
      <c r="E22" s="4">
        <f>'Funds Flow - Partner Detail'!H178</f>
        <v>0</v>
      </c>
      <c r="F22" s="8"/>
      <c r="G22" s="5">
        <f t="shared" si="0"/>
        <v>0</v>
      </c>
      <c r="H22" s="5">
        <f t="shared" si="1"/>
        <v>0</v>
      </c>
      <c r="I22" s="5">
        <f t="shared" si="2"/>
        <v>0</v>
      </c>
    </row>
    <row r="23" spans="1:9" x14ac:dyDescent="0.25">
      <c r="A23" s="2" t="s">
        <v>23</v>
      </c>
      <c r="B23" s="8"/>
      <c r="C23" s="4">
        <f>'Funds Flow - Partner Detail'!F186</f>
        <v>0</v>
      </c>
      <c r="D23" s="4">
        <f>'Funds Flow - Partner Detail'!G186</f>
        <v>0</v>
      </c>
      <c r="E23" s="4">
        <f>'Funds Flow - Partner Detail'!H186</f>
        <v>0</v>
      </c>
      <c r="F23" s="8"/>
      <c r="G23" s="5">
        <f t="shared" si="0"/>
        <v>0</v>
      </c>
      <c r="H23" s="5">
        <f t="shared" si="1"/>
        <v>0</v>
      </c>
      <c r="I23" s="5">
        <f t="shared" si="2"/>
        <v>0</v>
      </c>
    </row>
    <row r="24" spans="1:9" x14ac:dyDescent="0.25">
      <c r="A24" s="3" t="s">
        <v>24</v>
      </c>
      <c r="B24" s="8"/>
      <c r="C24" s="6">
        <f>SUM(C5:C23)</f>
        <v>0</v>
      </c>
      <c r="D24" s="6">
        <f t="shared" ref="D24:E24" si="3">SUM(D5:D23)</f>
        <v>0</v>
      </c>
      <c r="E24" s="6">
        <f t="shared" si="3"/>
        <v>1252942.217308427</v>
      </c>
      <c r="F24" s="8"/>
      <c r="G24" s="7">
        <f>SUM(G5:G23)</f>
        <v>0</v>
      </c>
      <c r="H24" s="7">
        <f t="shared" ref="H24:I24" si="4">SUM(H5:H23)</f>
        <v>0</v>
      </c>
      <c r="I24" s="7">
        <f t="shared" si="4"/>
        <v>1</v>
      </c>
    </row>
  </sheetData>
  <mergeCells count="2">
    <mergeCell ref="C3:I3"/>
    <mergeCell ref="A3:A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5" sqref="C5"/>
    </sheetView>
  </sheetViews>
  <sheetFormatPr defaultRowHeight="15" x14ac:dyDescent="0.25"/>
  <cols>
    <col min="1" max="1" width="66.5703125" bestFit="1" customWidth="1"/>
    <col min="2" max="2" width="67.85546875" bestFit="1" customWidth="1"/>
    <col min="3" max="3" width="10.28515625" bestFit="1" customWidth="1"/>
    <col min="4" max="4" width="73" bestFit="1" customWidth="1"/>
    <col min="5" max="5" width="1.28515625" customWidth="1"/>
    <col min="6" max="7" width="12.140625" bestFit="1" customWidth="1"/>
    <col min="8" max="8" width="14.28515625" bestFit="1" customWidth="1"/>
    <col min="10" max="10" width="11" bestFit="1" customWidth="1"/>
    <col min="11" max="11" width="35.140625" bestFit="1" customWidth="1"/>
    <col min="12" max="12" width="11.5703125" style="24" bestFit="1" customWidth="1"/>
  </cols>
  <sheetData>
    <row r="1" spans="1:8" x14ac:dyDescent="0.25">
      <c r="A1" s="1" t="s">
        <v>25</v>
      </c>
    </row>
    <row r="3" spans="1:8" x14ac:dyDescent="0.25">
      <c r="A3" s="2"/>
      <c r="B3" s="27"/>
      <c r="C3" s="27"/>
      <c r="D3" s="29"/>
      <c r="E3" s="2"/>
      <c r="F3" s="30" t="str">
        <f>'Funds Flow Summary'!C3</f>
        <v>Quarterly Funds Flow Update - DY3, Q3</v>
      </c>
      <c r="G3" s="27"/>
      <c r="H3" s="29"/>
    </row>
    <row r="4" spans="1:8" ht="45" x14ac:dyDescent="0.25">
      <c r="A4" s="20"/>
      <c r="B4" s="20" t="s">
        <v>28</v>
      </c>
      <c r="C4" s="20" t="s">
        <v>29</v>
      </c>
      <c r="D4" s="20" t="s">
        <v>30</v>
      </c>
      <c r="E4" s="2"/>
      <c r="F4" s="20" t="s">
        <v>1</v>
      </c>
      <c r="G4" s="20" t="s">
        <v>2</v>
      </c>
      <c r="H4" s="20" t="s">
        <v>3</v>
      </c>
    </row>
    <row r="5" spans="1:8" x14ac:dyDescent="0.25">
      <c r="A5" s="28" t="s">
        <v>7</v>
      </c>
      <c r="B5" s="10" t="s">
        <v>98</v>
      </c>
      <c r="C5" s="10" t="s">
        <v>65</v>
      </c>
      <c r="D5" s="10" t="s">
        <v>64</v>
      </c>
      <c r="E5" s="2"/>
      <c r="F5" s="2"/>
      <c r="G5" s="2"/>
      <c r="H5" s="4">
        <v>14034.013604857271</v>
      </c>
    </row>
    <row r="6" spans="1:8" x14ac:dyDescent="0.25">
      <c r="A6" s="28"/>
      <c r="B6" s="10" t="s">
        <v>109</v>
      </c>
      <c r="C6" s="10" t="s">
        <v>63</v>
      </c>
      <c r="D6" s="10" t="s">
        <v>64</v>
      </c>
      <c r="E6" s="2"/>
      <c r="F6" s="2"/>
      <c r="G6" s="2"/>
      <c r="H6" s="4">
        <v>19218.529633222424</v>
      </c>
    </row>
    <row r="7" spans="1:8" x14ac:dyDescent="0.25">
      <c r="A7" s="28"/>
      <c r="B7" s="10" t="s">
        <v>80</v>
      </c>
      <c r="C7" s="10" t="s">
        <v>65</v>
      </c>
      <c r="D7" s="10" t="s">
        <v>64</v>
      </c>
      <c r="E7" s="2"/>
      <c r="F7" s="2"/>
      <c r="G7" s="2"/>
      <c r="H7" s="4">
        <v>10798.996068181819</v>
      </c>
    </row>
    <row r="8" spans="1:8" x14ac:dyDescent="0.25">
      <c r="A8" s="28"/>
      <c r="B8" s="10" t="s">
        <v>118</v>
      </c>
      <c r="C8" s="10" t="s">
        <v>65</v>
      </c>
      <c r="D8" s="10" t="s">
        <v>64</v>
      </c>
      <c r="E8" s="2"/>
      <c r="F8" s="2"/>
      <c r="G8" s="2"/>
      <c r="H8" s="4">
        <v>7309.1133779849488</v>
      </c>
    </row>
    <row r="9" spans="1:8" x14ac:dyDescent="0.25">
      <c r="A9" s="28"/>
      <c r="B9" s="10" t="s">
        <v>99</v>
      </c>
      <c r="C9" s="10" t="s">
        <v>65</v>
      </c>
      <c r="D9" s="10" t="s">
        <v>64</v>
      </c>
      <c r="E9" s="2"/>
      <c r="F9" s="2"/>
      <c r="G9" s="2"/>
      <c r="H9" s="4">
        <v>10798.996068181819</v>
      </c>
    </row>
    <row r="10" spans="1:8" x14ac:dyDescent="0.25">
      <c r="A10" s="28"/>
      <c r="B10" s="10" t="s">
        <v>89</v>
      </c>
      <c r="C10" s="10" t="s">
        <v>65</v>
      </c>
      <c r="D10" s="10" t="s">
        <v>64</v>
      </c>
      <c r="E10" s="2"/>
      <c r="F10" s="2"/>
      <c r="G10" s="2"/>
      <c r="H10" s="4">
        <v>74982.921050011282</v>
      </c>
    </row>
    <row r="11" spans="1:8" x14ac:dyDescent="0.25">
      <c r="A11" s="28"/>
      <c r="B11" s="10" t="s">
        <v>108</v>
      </c>
      <c r="C11" s="10" t="s">
        <v>65</v>
      </c>
      <c r="D11" s="10" t="s">
        <v>64</v>
      </c>
      <c r="E11" s="2"/>
      <c r="F11" s="2"/>
      <c r="G11" s="2"/>
      <c r="H11" s="4">
        <v>10798.996068181819</v>
      </c>
    </row>
    <row r="12" spans="1:8" x14ac:dyDescent="0.25">
      <c r="A12" s="28"/>
      <c r="B12" s="10" t="s">
        <v>93</v>
      </c>
      <c r="C12" s="10" t="s">
        <v>65</v>
      </c>
      <c r="D12" s="10" t="s">
        <v>64</v>
      </c>
      <c r="E12" s="2"/>
      <c r="F12" s="2"/>
      <c r="G12" s="2"/>
      <c r="H12" s="4">
        <v>8298.9960681818193</v>
      </c>
    </row>
    <row r="13" spans="1:8" x14ac:dyDescent="0.25">
      <c r="A13" s="28"/>
      <c r="B13" s="10" t="s">
        <v>66</v>
      </c>
      <c r="C13" s="10" t="s">
        <v>65</v>
      </c>
      <c r="D13" s="10" t="s">
        <v>64</v>
      </c>
      <c r="E13" s="2"/>
      <c r="F13" s="2"/>
      <c r="G13" s="2"/>
      <c r="H13" s="4">
        <v>5262.1221973826878</v>
      </c>
    </row>
    <row r="14" spans="1:8" x14ac:dyDescent="0.25">
      <c r="A14" s="28"/>
      <c r="B14" s="10"/>
      <c r="C14" s="10"/>
      <c r="D14" s="10"/>
      <c r="E14" s="2"/>
      <c r="F14" s="2"/>
      <c r="G14" s="2"/>
      <c r="H14" s="4">
        <v>0</v>
      </c>
    </row>
    <row r="15" spans="1:8" x14ac:dyDescent="0.25">
      <c r="A15" s="28"/>
      <c r="B15" s="10"/>
      <c r="C15" s="10"/>
      <c r="D15" s="10"/>
      <c r="E15" s="2"/>
      <c r="F15" s="2"/>
      <c r="G15" s="2"/>
      <c r="H15" s="4">
        <v>0</v>
      </c>
    </row>
    <row r="16" spans="1:8" x14ac:dyDescent="0.25">
      <c r="A16" s="28"/>
      <c r="B16" s="10"/>
      <c r="C16" s="10"/>
      <c r="D16" s="10"/>
      <c r="E16" s="2"/>
      <c r="F16" s="2"/>
      <c r="G16" s="2"/>
      <c r="H16" s="4">
        <v>0</v>
      </c>
    </row>
    <row r="17" spans="1:12" x14ac:dyDescent="0.25">
      <c r="A17" s="28"/>
      <c r="B17" s="10"/>
      <c r="C17" s="10"/>
      <c r="D17" s="10"/>
      <c r="E17" s="2"/>
      <c r="F17" s="2"/>
      <c r="G17" s="2"/>
      <c r="H17" s="4">
        <v>0</v>
      </c>
    </row>
    <row r="18" spans="1:12" x14ac:dyDescent="0.25">
      <c r="A18" s="28"/>
      <c r="B18" s="10"/>
      <c r="C18" s="10"/>
      <c r="D18" s="10"/>
      <c r="E18" s="2"/>
      <c r="F18" s="2"/>
      <c r="G18" s="2"/>
      <c r="H18" s="4">
        <v>0</v>
      </c>
    </row>
    <row r="19" spans="1:12" x14ac:dyDescent="0.25">
      <c r="A19" s="28"/>
      <c r="B19" s="10"/>
      <c r="C19" s="10"/>
      <c r="D19" s="10"/>
      <c r="E19" s="2"/>
      <c r="F19" s="2"/>
      <c r="G19" s="2"/>
      <c r="H19" s="4">
        <v>0</v>
      </c>
      <c r="K19" s="22"/>
      <c r="L19" s="23"/>
    </row>
    <row r="20" spans="1:12" x14ac:dyDescent="0.25">
      <c r="A20" s="28"/>
      <c r="B20" s="10"/>
      <c r="C20" s="10"/>
      <c r="D20" s="10"/>
      <c r="E20" s="2"/>
      <c r="F20" s="2"/>
      <c r="G20" s="2"/>
      <c r="H20" s="4">
        <v>0</v>
      </c>
      <c r="K20" s="22"/>
      <c r="L20" s="23"/>
    </row>
    <row r="21" spans="1:12" x14ac:dyDescent="0.25">
      <c r="A21" s="28"/>
      <c r="B21" s="10"/>
      <c r="C21" s="10"/>
      <c r="D21" s="10"/>
      <c r="E21" s="2"/>
      <c r="F21" s="2"/>
      <c r="G21" s="2"/>
      <c r="H21" s="4">
        <v>0</v>
      </c>
      <c r="K21" s="22"/>
      <c r="L21" s="23"/>
    </row>
    <row r="22" spans="1:12" x14ac:dyDescent="0.25">
      <c r="A22" s="28"/>
      <c r="B22" s="10"/>
      <c r="C22" s="10"/>
      <c r="D22" s="10"/>
      <c r="E22" s="2"/>
      <c r="F22" s="2"/>
      <c r="G22" s="2"/>
      <c r="H22" s="4">
        <v>0</v>
      </c>
      <c r="K22" s="22"/>
      <c r="L22" s="23"/>
    </row>
    <row r="23" spans="1:12" x14ac:dyDescent="0.25">
      <c r="A23" s="28"/>
      <c r="B23" s="10"/>
      <c r="C23" s="10"/>
      <c r="D23" s="10"/>
      <c r="E23" s="2"/>
      <c r="F23" s="2"/>
      <c r="G23" s="2"/>
      <c r="H23" s="4">
        <f t="shared" ref="H23" si="0">F23+G23</f>
        <v>0</v>
      </c>
    </row>
    <row r="24" spans="1:12" x14ac:dyDescent="0.25">
      <c r="A24" s="28"/>
      <c r="B24" s="27"/>
      <c r="C24" s="27"/>
      <c r="D24" s="27"/>
      <c r="E24" s="27"/>
      <c r="F24" s="27"/>
      <c r="G24" s="27"/>
      <c r="H24" s="27"/>
      <c r="K24" s="22"/>
      <c r="L24" s="23"/>
    </row>
    <row r="25" spans="1:12" x14ac:dyDescent="0.25">
      <c r="A25" s="8"/>
      <c r="B25" s="9"/>
      <c r="C25" s="9"/>
      <c r="D25" s="9"/>
      <c r="E25" s="9"/>
      <c r="F25" s="11">
        <f>SUM(F5:F23)</f>
        <v>0</v>
      </c>
      <c r="G25" s="11">
        <f t="shared" ref="G25:H25" si="1">SUM(G5:G23)</f>
        <v>0</v>
      </c>
      <c r="H25" s="11">
        <f t="shared" si="1"/>
        <v>161502.68413618588</v>
      </c>
      <c r="K25" s="22"/>
      <c r="L25" s="23"/>
    </row>
    <row r="26" spans="1:12" ht="14.25" customHeight="1" x14ac:dyDescent="0.25">
      <c r="A26" s="28" t="s">
        <v>8</v>
      </c>
      <c r="B26" s="10" t="s">
        <v>110</v>
      </c>
      <c r="C26" s="10" t="s">
        <v>63</v>
      </c>
      <c r="D26" s="10" t="s">
        <v>69</v>
      </c>
      <c r="E26" s="2"/>
      <c r="F26" s="2"/>
      <c r="G26" s="2"/>
      <c r="H26" s="4">
        <v>8298.9960681818193</v>
      </c>
    </row>
    <row r="27" spans="1:12" x14ac:dyDescent="0.25">
      <c r="A27" s="28"/>
      <c r="B27" s="10"/>
      <c r="C27" s="10"/>
      <c r="D27" s="10"/>
      <c r="E27" s="2"/>
      <c r="F27" s="2"/>
      <c r="G27" s="2"/>
      <c r="H27" s="4">
        <f t="shared" ref="H27:H31" si="2">F27+G27</f>
        <v>0</v>
      </c>
      <c r="K27" s="22"/>
      <c r="L27" s="23"/>
    </row>
    <row r="28" spans="1:12" x14ac:dyDescent="0.25">
      <c r="A28" s="28"/>
      <c r="B28" s="10"/>
      <c r="C28" s="10"/>
      <c r="D28" s="10"/>
      <c r="E28" s="2"/>
      <c r="F28" s="2"/>
      <c r="G28" s="2"/>
      <c r="H28" s="4">
        <f t="shared" si="2"/>
        <v>0</v>
      </c>
      <c r="K28" s="22"/>
      <c r="L28" s="23"/>
    </row>
    <row r="29" spans="1:12" x14ac:dyDescent="0.25">
      <c r="A29" s="28"/>
      <c r="B29" s="10"/>
      <c r="C29" s="10"/>
      <c r="D29" s="10"/>
      <c r="E29" s="2"/>
      <c r="F29" s="2"/>
      <c r="G29" s="2"/>
      <c r="H29" s="4">
        <f t="shared" si="2"/>
        <v>0</v>
      </c>
    </row>
    <row r="30" spans="1:12" x14ac:dyDescent="0.25">
      <c r="A30" s="28"/>
      <c r="B30" s="10"/>
      <c r="C30" s="10"/>
      <c r="D30" s="10"/>
      <c r="E30" s="2"/>
      <c r="F30" s="2"/>
      <c r="G30" s="2"/>
      <c r="H30" s="4">
        <f t="shared" si="2"/>
        <v>0</v>
      </c>
    </row>
    <row r="31" spans="1:12" x14ac:dyDescent="0.25">
      <c r="A31" s="28"/>
      <c r="B31" s="10"/>
      <c r="C31" s="10"/>
      <c r="D31" s="10"/>
      <c r="E31" s="2"/>
      <c r="F31" s="2"/>
      <c r="G31" s="2"/>
      <c r="H31" s="4">
        <f t="shared" si="2"/>
        <v>0</v>
      </c>
    </row>
    <row r="32" spans="1:12" x14ac:dyDescent="0.25">
      <c r="A32" s="28"/>
      <c r="B32" s="27"/>
      <c r="C32" s="27"/>
      <c r="D32" s="27"/>
      <c r="E32" s="27"/>
      <c r="F32" s="27"/>
      <c r="G32" s="27"/>
      <c r="H32" s="27"/>
    </row>
    <row r="33" spans="1:12" x14ac:dyDescent="0.25">
      <c r="A33" s="8"/>
      <c r="B33" s="9"/>
      <c r="C33" s="9"/>
      <c r="D33" s="9"/>
      <c r="E33" s="9"/>
      <c r="F33" s="11">
        <f>SUM(F26:F31)</f>
        <v>0</v>
      </c>
      <c r="G33" s="11">
        <f t="shared" ref="G33:H33" si="3">SUM(G26:G31)</f>
        <v>0</v>
      </c>
      <c r="H33" s="11">
        <f t="shared" si="3"/>
        <v>8298.9960681818193</v>
      </c>
      <c r="K33" s="22"/>
      <c r="L33" s="23"/>
    </row>
    <row r="34" spans="1:12" ht="14.25" customHeight="1" x14ac:dyDescent="0.25">
      <c r="A34" s="28" t="s">
        <v>9</v>
      </c>
      <c r="B34" s="10" t="s">
        <v>116</v>
      </c>
      <c r="C34" s="10" t="s">
        <v>65</v>
      </c>
      <c r="D34" s="10" t="s">
        <v>77</v>
      </c>
      <c r="E34" s="2"/>
      <c r="F34" s="2"/>
      <c r="G34" s="2"/>
      <c r="H34" s="4">
        <v>8298.9960681818193</v>
      </c>
      <c r="L34" s="23"/>
    </row>
    <row r="35" spans="1:12" x14ac:dyDescent="0.25">
      <c r="A35" s="28"/>
      <c r="B35" s="10"/>
      <c r="C35" s="10"/>
      <c r="D35" s="10"/>
      <c r="E35" s="2"/>
      <c r="F35" s="2"/>
      <c r="G35" s="2"/>
      <c r="H35" s="4">
        <f t="shared" ref="H35:H39" si="4">F35+G35</f>
        <v>0</v>
      </c>
      <c r="L35" s="23"/>
    </row>
    <row r="36" spans="1:12" x14ac:dyDescent="0.25">
      <c r="A36" s="28"/>
      <c r="B36" s="10"/>
      <c r="C36" s="10"/>
      <c r="D36" s="10"/>
      <c r="E36" s="2"/>
      <c r="F36" s="2"/>
      <c r="G36" s="2"/>
      <c r="H36" s="4">
        <f t="shared" si="4"/>
        <v>0</v>
      </c>
      <c r="L36" s="23"/>
    </row>
    <row r="37" spans="1:12" x14ac:dyDescent="0.25">
      <c r="A37" s="28"/>
      <c r="B37" s="10"/>
      <c r="C37" s="10"/>
      <c r="D37" s="10"/>
      <c r="E37" s="2"/>
      <c r="F37" s="2"/>
      <c r="G37" s="2"/>
      <c r="H37" s="4">
        <f t="shared" si="4"/>
        <v>0</v>
      </c>
      <c r="L37" s="23"/>
    </row>
    <row r="38" spans="1:12" x14ac:dyDescent="0.25">
      <c r="A38" s="28"/>
      <c r="B38" s="10"/>
      <c r="C38" s="10"/>
      <c r="D38" s="10"/>
      <c r="E38" s="2"/>
      <c r="F38" s="2"/>
      <c r="G38" s="2"/>
      <c r="H38" s="4">
        <f t="shared" si="4"/>
        <v>0</v>
      </c>
      <c r="L38" s="23"/>
    </row>
    <row r="39" spans="1:12" x14ac:dyDescent="0.25">
      <c r="A39" s="28"/>
      <c r="B39" s="10"/>
      <c r="C39" s="10"/>
      <c r="D39" s="10"/>
      <c r="E39" s="2"/>
      <c r="F39" s="2"/>
      <c r="G39" s="2"/>
      <c r="H39" s="4">
        <f t="shared" si="4"/>
        <v>0</v>
      </c>
      <c r="L39" s="23"/>
    </row>
    <row r="40" spans="1:12" x14ac:dyDescent="0.25">
      <c r="A40" s="28"/>
      <c r="B40" s="27"/>
      <c r="C40" s="27"/>
      <c r="D40" s="27"/>
      <c r="E40" s="27"/>
      <c r="F40" s="27"/>
      <c r="G40" s="27"/>
      <c r="H40" s="27"/>
      <c r="L40" s="23"/>
    </row>
    <row r="41" spans="1:12" x14ac:dyDescent="0.25">
      <c r="A41" s="8"/>
      <c r="B41" s="9"/>
      <c r="C41" s="9"/>
      <c r="D41" s="9"/>
      <c r="E41" s="9"/>
      <c r="F41" s="11">
        <f>SUM(F34:F39)</f>
        <v>0</v>
      </c>
      <c r="G41" s="11">
        <f t="shared" ref="G41:H41" si="5">SUM(G34:G39)</f>
        <v>0</v>
      </c>
      <c r="H41" s="11">
        <f t="shared" si="5"/>
        <v>8298.9960681818193</v>
      </c>
      <c r="L41" s="23"/>
    </row>
    <row r="42" spans="1:12" ht="14.25" customHeight="1" x14ac:dyDescent="0.25">
      <c r="A42" s="28" t="s">
        <v>10</v>
      </c>
      <c r="B42" s="10"/>
      <c r="C42" s="10"/>
      <c r="D42" s="10"/>
      <c r="E42" s="2"/>
      <c r="F42" s="2"/>
      <c r="G42" s="2"/>
      <c r="H42" s="4">
        <f>F42+G42</f>
        <v>0</v>
      </c>
      <c r="L42" s="23"/>
    </row>
    <row r="43" spans="1:12" x14ac:dyDescent="0.25">
      <c r="A43" s="28"/>
      <c r="B43" s="10"/>
      <c r="C43" s="10"/>
      <c r="D43" s="10"/>
      <c r="E43" s="2"/>
      <c r="F43" s="2"/>
      <c r="G43" s="2"/>
      <c r="H43" s="4">
        <f t="shared" ref="H43:H47" si="6">F43+G43</f>
        <v>0</v>
      </c>
      <c r="L43" s="23"/>
    </row>
    <row r="44" spans="1:12" x14ac:dyDescent="0.25">
      <c r="A44" s="28"/>
      <c r="B44" s="10"/>
      <c r="C44" s="10"/>
      <c r="D44" s="10"/>
      <c r="E44" s="2"/>
      <c r="F44" s="2"/>
      <c r="G44" s="2"/>
      <c r="H44" s="4">
        <f t="shared" si="6"/>
        <v>0</v>
      </c>
      <c r="L44" s="23"/>
    </row>
    <row r="45" spans="1:12" x14ac:dyDescent="0.25">
      <c r="A45" s="28"/>
      <c r="B45" s="10"/>
      <c r="C45" s="10"/>
      <c r="D45" s="10"/>
      <c r="E45" s="2"/>
      <c r="F45" s="2"/>
      <c r="G45" s="2"/>
      <c r="H45" s="4">
        <f t="shared" si="6"/>
        <v>0</v>
      </c>
      <c r="L45" s="23"/>
    </row>
    <row r="46" spans="1:12" x14ac:dyDescent="0.25">
      <c r="A46" s="28"/>
      <c r="B46" s="10"/>
      <c r="C46" s="10"/>
      <c r="D46" s="10"/>
      <c r="E46" s="2"/>
      <c r="F46" s="2"/>
      <c r="G46" s="2"/>
      <c r="H46" s="4">
        <f t="shared" si="6"/>
        <v>0</v>
      </c>
      <c r="L46" s="23"/>
    </row>
    <row r="47" spans="1:12" x14ac:dyDescent="0.25">
      <c r="A47" s="28"/>
      <c r="B47" s="10"/>
      <c r="C47" s="10"/>
      <c r="D47" s="10"/>
      <c r="E47" s="2"/>
      <c r="F47" s="2"/>
      <c r="G47" s="2"/>
      <c r="H47" s="4">
        <f t="shared" si="6"/>
        <v>0</v>
      </c>
      <c r="L47" s="23"/>
    </row>
    <row r="48" spans="1:12" x14ac:dyDescent="0.25">
      <c r="A48" s="28"/>
      <c r="B48" s="27"/>
      <c r="C48" s="27"/>
      <c r="D48" s="27"/>
      <c r="E48" s="27"/>
      <c r="F48" s="27"/>
      <c r="G48" s="27"/>
      <c r="H48" s="27"/>
      <c r="L48" s="23"/>
    </row>
    <row r="49" spans="1:12" x14ac:dyDescent="0.25">
      <c r="A49" s="8"/>
      <c r="B49" s="9"/>
      <c r="C49" s="9"/>
      <c r="D49" s="9"/>
      <c r="E49" s="9"/>
      <c r="F49" s="11">
        <f>SUM(F42:F47)</f>
        <v>0</v>
      </c>
      <c r="G49" s="11">
        <f t="shared" ref="G49:H49" si="7">SUM(G42:G47)</f>
        <v>0</v>
      </c>
      <c r="H49" s="11">
        <f t="shared" si="7"/>
        <v>0</v>
      </c>
      <c r="L49" s="23"/>
    </row>
    <row r="50" spans="1:12" x14ac:dyDescent="0.25">
      <c r="A50" s="28" t="s">
        <v>11</v>
      </c>
      <c r="B50" s="10" t="s">
        <v>68</v>
      </c>
      <c r="C50" s="10" t="s">
        <v>65</v>
      </c>
      <c r="D50" s="10" t="s">
        <v>67</v>
      </c>
      <c r="E50" s="2"/>
      <c r="F50" s="2"/>
      <c r="G50" s="2"/>
      <c r="H50" s="4">
        <v>81305.000381856313</v>
      </c>
      <c r="L50" s="23"/>
    </row>
    <row r="51" spans="1:12" x14ac:dyDescent="0.25">
      <c r="A51" s="28"/>
      <c r="B51" s="10" t="s">
        <v>88</v>
      </c>
      <c r="C51" s="10" t="s">
        <v>65</v>
      </c>
      <c r="D51" s="10" t="s">
        <v>87</v>
      </c>
      <c r="E51" s="2"/>
      <c r="F51" s="2"/>
      <c r="G51" s="2"/>
      <c r="H51" s="24">
        <v>71687.743326610565</v>
      </c>
      <c r="L51" s="23"/>
    </row>
    <row r="52" spans="1:12" x14ac:dyDescent="0.25">
      <c r="A52" s="28"/>
      <c r="B52" s="10"/>
      <c r="C52" s="10"/>
      <c r="D52" s="10"/>
      <c r="E52" s="2"/>
      <c r="F52" s="2"/>
      <c r="G52" s="2"/>
      <c r="H52" s="4">
        <f t="shared" ref="H52:H55" si="8">F52+G52</f>
        <v>0</v>
      </c>
      <c r="K52" s="22"/>
      <c r="L52" s="23"/>
    </row>
    <row r="53" spans="1:12" x14ac:dyDescent="0.25">
      <c r="A53" s="28"/>
      <c r="B53" s="10"/>
      <c r="C53" s="10"/>
      <c r="D53" s="10"/>
      <c r="E53" s="2"/>
      <c r="F53" s="2"/>
      <c r="G53" s="2"/>
      <c r="H53" s="4">
        <f t="shared" si="8"/>
        <v>0</v>
      </c>
      <c r="K53" s="22"/>
      <c r="L53" s="23"/>
    </row>
    <row r="54" spans="1:12" x14ac:dyDescent="0.25">
      <c r="A54" s="28"/>
      <c r="B54" s="10"/>
      <c r="C54" s="10"/>
      <c r="D54" s="10"/>
      <c r="E54" s="2"/>
      <c r="F54" s="2"/>
      <c r="G54" s="2"/>
      <c r="H54" s="4">
        <f t="shared" si="8"/>
        <v>0</v>
      </c>
      <c r="K54" s="22"/>
      <c r="L54" s="23"/>
    </row>
    <row r="55" spans="1:12" x14ac:dyDescent="0.25">
      <c r="A55" s="28"/>
      <c r="B55" s="10"/>
      <c r="C55" s="10"/>
      <c r="D55" s="10"/>
      <c r="E55" s="2"/>
      <c r="F55" s="2"/>
      <c r="G55" s="2"/>
      <c r="H55" s="4">
        <f t="shared" si="8"/>
        <v>0</v>
      </c>
      <c r="K55" s="22"/>
      <c r="L55" s="23"/>
    </row>
    <row r="56" spans="1:12" x14ac:dyDescent="0.25">
      <c r="A56" s="28"/>
      <c r="B56" s="27"/>
      <c r="C56" s="27"/>
      <c r="D56" s="27"/>
      <c r="E56" s="27"/>
      <c r="F56" s="27"/>
      <c r="G56" s="27"/>
      <c r="H56" s="27"/>
    </row>
    <row r="57" spans="1:12" x14ac:dyDescent="0.25">
      <c r="A57" s="8"/>
      <c r="B57" s="9"/>
      <c r="C57" s="9"/>
      <c r="D57" s="9"/>
      <c r="E57" s="9"/>
      <c r="F57" s="11">
        <f>SUM(F50:F55)</f>
        <v>0</v>
      </c>
      <c r="G57" s="11">
        <f t="shared" ref="G57:H57" si="9">SUM(G50:G55)</f>
        <v>0</v>
      </c>
      <c r="H57" s="11">
        <f t="shared" si="9"/>
        <v>152992.74370846688</v>
      </c>
      <c r="K57" s="22"/>
    </row>
    <row r="58" spans="1:12" x14ac:dyDescent="0.25">
      <c r="A58" s="28" t="s">
        <v>12</v>
      </c>
      <c r="B58" s="10"/>
      <c r="C58" s="10"/>
      <c r="D58" s="10"/>
      <c r="E58" s="2"/>
      <c r="F58" s="2"/>
      <c r="G58" s="2"/>
      <c r="H58" s="4">
        <f>F58+G58</f>
        <v>0</v>
      </c>
      <c r="K58" s="22"/>
      <c r="L58" s="23"/>
    </row>
    <row r="59" spans="1:12" x14ac:dyDescent="0.25">
      <c r="A59" s="28"/>
      <c r="B59" s="10"/>
      <c r="C59" s="10"/>
      <c r="D59" s="10"/>
      <c r="E59" s="2"/>
      <c r="F59" s="2"/>
      <c r="G59" s="2"/>
      <c r="H59" s="4">
        <f t="shared" ref="H59:H63" si="10">F59+G59</f>
        <v>0</v>
      </c>
      <c r="K59" s="22"/>
    </row>
    <row r="60" spans="1:12" x14ac:dyDescent="0.25">
      <c r="A60" s="28"/>
      <c r="B60" s="10"/>
      <c r="C60" s="10"/>
      <c r="D60" s="10"/>
      <c r="E60" s="2"/>
      <c r="F60" s="2"/>
      <c r="G60" s="2"/>
      <c r="H60" s="4">
        <f t="shared" si="10"/>
        <v>0</v>
      </c>
      <c r="K60" s="22"/>
      <c r="L60" s="23"/>
    </row>
    <row r="61" spans="1:12" x14ac:dyDescent="0.25">
      <c r="A61" s="28"/>
      <c r="B61" s="10"/>
      <c r="C61" s="10"/>
      <c r="D61" s="10"/>
      <c r="E61" s="2"/>
      <c r="F61" s="2"/>
      <c r="G61" s="2"/>
      <c r="H61" s="4">
        <f t="shared" si="10"/>
        <v>0</v>
      </c>
    </row>
    <row r="62" spans="1:12" x14ac:dyDescent="0.25">
      <c r="A62" s="28"/>
      <c r="B62" s="10"/>
      <c r="C62" s="10"/>
      <c r="D62" s="10"/>
      <c r="E62" s="2"/>
      <c r="F62" s="2"/>
      <c r="G62" s="2"/>
      <c r="H62" s="4">
        <f t="shared" si="10"/>
        <v>0</v>
      </c>
    </row>
    <row r="63" spans="1:12" x14ac:dyDescent="0.25">
      <c r="A63" s="28"/>
      <c r="B63" s="10"/>
      <c r="C63" s="10"/>
      <c r="D63" s="10"/>
      <c r="E63" s="2"/>
      <c r="F63" s="2"/>
      <c r="G63" s="2"/>
      <c r="H63" s="4">
        <f t="shared" si="10"/>
        <v>0</v>
      </c>
      <c r="K63" s="22"/>
      <c r="L63" s="23"/>
    </row>
    <row r="64" spans="1:12" x14ac:dyDescent="0.25">
      <c r="A64" s="28"/>
      <c r="B64" s="27"/>
      <c r="C64" s="27"/>
      <c r="D64" s="27"/>
      <c r="E64" s="27"/>
      <c r="F64" s="27"/>
      <c r="G64" s="27"/>
      <c r="H64" s="27"/>
    </row>
    <row r="65" spans="1:8" x14ac:dyDescent="0.25">
      <c r="A65" s="8"/>
      <c r="B65" s="9"/>
      <c r="C65" s="9"/>
      <c r="D65" s="9"/>
      <c r="E65" s="9"/>
      <c r="F65" s="11">
        <f>SUM(F58:F63)</f>
        <v>0</v>
      </c>
      <c r="G65" s="11">
        <f t="shared" ref="G65:H65" si="11">SUM(G58:G63)</f>
        <v>0</v>
      </c>
      <c r="H65" s="11">
        <f t="shared" si="11"/>
        <v>0</v>
      </c>
    </row>
    <row r="66" spans="1:8" x14ac:dyDescent="0.25">
      <c r="A66" s="28" t="s">
        <v>13</v>
      </c>
      <c r="B66" s="10" t="s">
        <v>90</v>
      </c>
      <c r="C66" s="10" t="s">
        <v>65</v>
      </c>
      <c r="D66" s="10" t="s">
        <v>13</v>
      </c>
      <c r="E66" s="2"/>
      <c r="F66" s="2"/>
      <c r="G66" s="2"/>
      <c r="H66" s="4">
        <v>35723.530266666661</v>
      </c>
    </row>
    <row r="67" spans="1:8" x14ac:dyDescent="0.25">
      <c r="A67" s="28"/>
      <c r="B67" s="10"/>
      <c r="C67" s="10"/>
      <c r="D67" s="10"/>
      <c r="E67" s="2"/>
      <c r="F67" s="2"/>
      <c r="G67" s="2"/>
      <c r="H67" s="4">
        <f t="shared" ref="H67:H71" si="12">F67+G67</f>
        <v>0</v>
      </c>
    </row>
    <row r="68" spans="1:8" x14ac:dyDescent="0.25">
      <c r="A68" s="28"/>
      <c r="B68" s="10"/>
      <c r="C68" s="10"/>
      <c r="D68" s="10"/>
      <c r="E68" s="2"/>
      <c r="F68" s="2"/>
      <c r="G68" s="2"/>
      <c r="H68" s="4">
        <f t="shared" si="12"/>
        <v>0</v>
      </c>
    </row>
    <row r="69" spans="1:8" x14ac:dyDescent="0.25">
      <c r="A69" s="28"/>
      <c r="B69" s="10"/>
      <c r="C69" s="10"/>
      <c r="D69" s="10"/>
      <c r="E69" s="2"/>
      <c r="F69" s="2"/>
      <c r="G69" s="2"/>
      <c r="H69" s="4">
        <f t="shared" si="12"/>
        <v>0</v>
      </c>
    </row>
    <row r="70" spans="1:8" x14ac:dyDescent="0.25">
      <c r="A70" s="28"/>
      <c r="B70" s="10"/>
      <c r="C70" s="10"/>
      <c r="D70" s="10"/>
      <c r="E70" s="2"/>
      <c r="F70" s="2"/>
      <c r="G70" s="2"/>
      <c r="H70" s="4">
        <f t="shared" si="12"/>
        <v>0</v>
      </c>
    </row>
    <row r="71" spans="1:8" x14ac:dyDescent="0.25">
      <c r="A71" s="28"/>
      <c r="B71" s="10"/>
      <c r="C71" s="10"/>
      <c r="D71" s="10"/>
      <c r="E71" s="2"/>
      <c r="F71" s="2"/>
      <c r="G71" s="2"/>
      <c r="H71" s="4">
        <f t="shared" si="12"/>
        <v>0</v>
      </c>
    </row>
    <row r="72" spans="1:8" x14ac:dyDescent="0.25">
      <c r="A72" s="28"/>
      <c r="B72" s="27"/>
      <c r="C72" s="27"/>
      <c r="D72" s="27"/>
      <c r="E72" s="27"/>
      <c r="F72" s="27"/>
      <c r="G72" s="27"/>
      <c r="H72" s="27"/>
    </row>
    <row r="73" spans="1:8" x14ac:dyDescent="0.25">
      <c r="A73" s="8"/>
      <c r="B73" s="9"/>
      <c r="C73" s="9"/>
      <c r="D73" s="9"/>
      <c r="E73" s="9"/>
      <c r="F73" s="11">
        <f>SUM(F66:F71)</f>
        <v>0</v>
      </c>
      <c r="G73" s="11">
        <f t="shared" ref="G73:H73" si="13">SUM(G66:G71)</f>
        <v>0</v>
      </c>
      <c r="H73" s="11">
        <f t="shared" si="13"/>
        <v>35723.530266666661</v>
      </c>
    </row>
    <row r="74" spans="1:8" x14ac:dyDescent="0.25">
      <c r="A74" s="28" t="s">
        <v>14</v>
      </c>
      <c r="B74" s="10" t="s">
        <v>103</v>
      </c>
      <c r="C74" s="10" t="s">
        <v>65</v>
      </c>
      <c r="D74" s="10" t="s">
        <v>102</v>
      </c>
      <c r="E74" s="2"/>
      <c r="F74" s="2"/>
      <c r="G74" s="2"/>
      <c r="H74" s="4">
        <v>29226.072532703409</v>
      </c>
    </row>
    <row r="75" spans="1:8" x14ac:dyDescent="0.25">
      <c r="A75" s="28"/>
      <c r="B75" s="10" t="s">
        <v>105</v>
      </c>
      <c r="C75" s="10"/>
      <c r="D75" s="10" t="s">
        <v>104</v>
      </c>
      <c r="E75" s="2"/>
      <c r="F75" s="2"/>
      <c r="G75" s="2"/>
      <c r="H75" s="4">
        <v>75882.00172944674</v>
      </c>
    </row>
    <row r="76" spans="1:8" x14ac:dyDescent="0.25">
      <c r="A76" s="28"/>
      <c r="B76" s="10"/>
      <c r="C76" s="10"/>
      <c r="D76" s="10"/>
      <c r="E76" s="2"/>
      <c r="F76" s="2"/>
      <c r="G76" s="2"/>
      <c r="H76" s="4">
        <v>0</v>
      </c>
    </row>
    <row r="77" spans="1:8" x14ac:dyDescent="0.25">
      <c r="A77" s="28"/>
      <c r="B77" s="10"/>
      <c r="C77" s="10"/>
      <c r="D77" s="10"/>
      <c r="E77" s="2"/>
      <c r="F77" s="2"/>
      <c r="G77" s="2"/>
      <c r="H77" s="4">
        <f t="shared" ref="H77:H79" si="14">F77+G77</f>
        <v>0</v>
      </c>
    </row>
    <row r="78" spans="1:8" x14ac:dyDescent="0.25">
      <c r="A78" s="28"/>
      <c r="B78" s="10"/>
      <c r="C78" s="10"/>
      <c r="D78" s="10"/>
      <c r="E78" s="2"/>
      <c r="F78" s="2"/>
      <c r="G78" s="2"/>
      <c r="H78" s="4">
        <f t="shared" si="14"/>
        <v>0</v>
      </c>
    </row>
    <row r="79" spans="1:8" x14ac:dyDescent="0.25">
      <c r="A79" s="28"/>
      <c r="B79" s="10"/>
      <c r="C79" s="10"/>
      <c r="D79" s="10"/>
      <c r="E79" s="2"/>
      <c r="F79" s="2"/>
      <c r="G79" s="2"/>
      <c r="H79" s="4">
        <f t="shared" si="14"/>
        <v>0</v>
      </c>
    </row>
    <row r="80" spans="1:8" x14ac:dyDescent="0.25">
      <c r="A80" s="28"/>
      <c r="B80" s="27"/>
      <c r="C80" s="27"/>
      <c r="D80" s="27"/>
      <c r="E80" s="27"/>
      <c r="F80" s="27"/>
      <c r="G80" s="27"/>
      <c r="H80" s="27"/>
    </row>
    <row r="81" spans="1:8" x14ac:dyDescent="0.25">
      <c r="A81" s="8"/>
      <c r="B81" s="9"/>
      <c r="C81" s="9"/>
      <c r="D81" s="9"/>
      <c r="E81" s="9"/>
      <c r="F81" s="11">
        <f>SUM(F74:F79)</f>
        <v>0</v>
      </c>
      <c r="G81" s="11">
        <f t="shared" ref="G81:H81" si="15">SUM(G74:G79)</f>
        <v>0</v>
      </c>
      <c r="H81" s="11">
        <f t="shared" si="15"/>
        <v>105108.07426215016</v>
      </c>
    </row>
    <row r="82" spans="1:8" x14ac:dyDescent="0.25">
      <c r="A82" s="28" t="s">
        <v>15</v>
      </c>
      <c r="B82" s="10"/>
      <c r="C82" s="10"/>
      <c r="D82" s="10"/>
      <c r="E82" s="2"/>
      <c r="F82" s="2"/>
      <c r="G82" s="2"/>
      <c r="H82" s="4">
        <f>F82+G82</f>
        <v>0</v>
      </c>
    </row>
    <row r="83" spans="1:8" x14ac:dyDescent="0.25">
      <c r="A83" s="28"/>
      <c r="B83" s="10"/>
      <c r="C83" s="10"/>
      <c r="D83" s="10"/>
      <c r="E83" s="2"/>
      <c r="F83" s="2"/>
      <c r="G83" s="2"/>
      <c r="H83" s="4">
        <f t="shared" ref="H83:H87" si="16">F83+G83</f>
        <v>0</v>
      </c>
    </row>
    <row r="84" spans="1:8" x14ac:dyDescent="0.25">
      <c r="A84" s="28"/>
      <c r="B84" s="10"/>
      <c r="C84" s="10"/>
      <c r="D84" s="10"/>
      <c r="E84" s="2"/>
      <c r="F84" s="2"/>
      <c r="G84" s="2"/>
      <c r="H84" s="4">
        <f t="shared" si="16"/>
        <v>0</v>
      </c>
    </row>
    <row r="85" spans="1:8" x14ac:dyDescent="0.25">
      <c r="A85" s="28"/>
      <c r="B85" s="10"/>
      <c r="C85" s="10"/>
      <c r="D85" s="10"/>
      <c r="E85" s="2"/>
      <c r="F85" s="2"/>
      <c r="G85" s="2"/>
      <c r="H85" s="4">
        <f t="shared" si="16"/>
        <v>0</v>
      </c>
    </row>
    <row r="86" spans="1:8" x14ac:dyDescent="0.25">
      <c r="A86" s="28"/>
      <c r="B86" s="10"/>
      <c r="C86" s="10"/>
      <c r="D86" s="10"/>
      <c r="E86" s="2"/>
      <c r="F86" s="2"/>
      <c r="G86" s="2"/>
      <c r="H86" s="4">
        <f t="shared" si="16"/>
        <v>0</v>
      </c>
    </row>
    <row r="87" spans="1:8" x14ac:dyDescent="0.25">
      <c r="A87" s="28"/>
      <c r="B87" s="10"/>
      <c r="C87" s="10"/>
      <c r="D87" s="10"/>
      <c r="E87" s="2"/>
      <c r="F87" s="2"/>
      <c r="G87" s="2"/>
      <c r="H87" s="4">
        <f t="shared" si="16"/>
        <v>0</v>
      </c>
    </row>
    <row r="88" spans="1:8" x14ac:dyDescent="0.25">
      <c r="A88" s="28"/>
      <c r="B88" s="27"/>
      <c r="C88" s="27"/>
      <c r="D88" s="27"/>
      <c r="E88" s="27"/>
      <c r="F88" s="27"/>
      <c r="G88" s="27"/>
      <c r="H88" s="27"/>
    </row>
    <row r="89" spans="1:8" x14ac:dyDescent="0.25">
      <c r="A89" s="8"/>
      <c r="B89" s="9"/>
      <c r="C89" s="9"/>
      <c r="D89" s="9"/>
      <c r="E89" s="9"/>
      <c r="F89" s="11">
        <f>SUM(F82:F87)</f>
        <v>0</v>
      </c>
      <c r="G89" s="11">
        <f t="shared" ref="G89:H89" si="17">SUM(G82:G87)</f>
        <v>0</v>
      </c>
      <c r="H89" s="11">
        <f t="shared" si="17"/>
        <v>0</v>
      </c>
    </row>
    <row r="90" spans="1:8" x14ac:dyDescent="0.25">
      <c r="A90" s="28" t="s">
        <v>16</v>
      </c>
      <c r="B90" s="10" t="s">
        <v>97</v>
      </c>
      <c r="C90" s="10" t="s">
        <v>63</v>
      </c>
      <c r="D90" s="10" t="s">
        <v>120</v>
      </c>
      <c r="E90" s="2"/>
      <c r="F90" s="2"/>
      <c r="G90" s="2"/>
      <c r="H90" s="4">
        <v>35723.530266666661</v>
      </c>
    </row>
    <row r="91" spans="1:8" x14ac:dyDescent="0.25">
      <c r="A91" s="28"/>
      <c r="B91" s="10" t="s">
        <v>79</v>
      </c>
      <c r="C91" s="10" t="s">
        <v>63</v>
      </c>
      <c r="D91" s="10" t="s">
        <v>120</v>
      </c>
      <c r="E91" s="2"/>
      <c r="F91" s="2"/>
      <c r="G91" s="2"/>
      <c r="H91" s="4">
        <v>35723.530266666661</v>
      </c>
    </row>
    <row r="92" spans="1:8" x14ac:dyDescent="0.25">
      <c r="A92" s="28"/>
      <c r="B92" s="10"/>
      <c r="C92" s="10"/>
      <c r="D92" s="10"/>
      <c r="E92" s="2"/>
      <c r="F92" s="2"/>
      <c r="G92" s="2"/>
      <c r="H92" s="4">
        <f t="shared" ref="H92:H95" si="18">F92+G92</f>
        <v>0</v>
      </c>
    </row>
    <row r="93" spans="1:8" x14ac:dyDescent="0.25">
      <c r="A93" s="28"/>
      <c r="B93" s="10"/>
      <c r="C93" s="10"/>
      <c r="D93" s="10"/>
      <c r="E93" s="2"/>
      <c r="F93" s="2"/>
      <c r="G93" s="2"/>
      <c r="H93" s="4">
        <f t="shared" si="18"/>
        <v>0</v>
      </c>
    </row>
    <row r="94" spans="1:8" x14ac:dyDescent="0.25">
      <c r="A94" s="28"/>
      <c r="B94" s="10"/>
      <c r="C94" s="10"/>
      <c r="D94" s="10"/>
      <c r="E94" s="2"/>
      <c r="F94" s="2"/>
      <c r="G94" s="2"/>
      <c r="H94" s="4">
        <f t="shared" si="18"/>
        <v>0</v>
      </c>
    </row>
    <row r="95" spans="1:8" x14ac:dyDescent="0.25">
      <c r="A95" s="28"/>
      <c r="B95" s="10"/>
      <c r="C95" s="10"/>
      <c r="D95" s="10"/>
      <c r="E95" s="2"/>
      <c r="F95" s="2"/>
      <c r="G95" s="2"/>
      <c r="H95" s="4">
        <f t="shared" si="18"/>
        <v>0</v>
      </c>
    </row>
    <row r="96" spans="1:8" x14ac:dyDescent="0.25">
      <c r="A96" s="28"/>
      <c r="B96" s="27"/>
      <c r="C96" s="27"/>
      <c r="D96" s="27"/>
      <c r="E96" s="27"/>
      <c r="F96" s="27"/>
      <c r="G96" s="27"/>
      <c r="H96" s="27"/>
    </row>
    <row r="97" spans="1:11" x14ac:dyDescent="0.25">
      <c r="A97" s="8"/>
      <c r="B97" s="9"/>
      <c r="C97" s="9"/>
      <c r="D97" s="9"/>
      <c r="E97" s="9"/>
      <c r="F97" s="11">
        <f>SUM(F90:F95)</f>
        <v>0</v>
      </c>
      <c r="G97" s="11">
        <f t="shared" ref="G97:H97" si="19">SUM(G90:G95)</f>
        <v>0</v>
      </c>
      <c r="H97" s="11">
        <f t="shared" si="19"/>
        <v>71447.060533333322</v>
      </c>
    </row>
    <row r="98" spans="1:11" x14ac:dyDescent="0.25">
      <c r="A98" s="28" t="s">
        <v>17</v>
      </c>
      <c r="B98" s="10" t="s">
        <v>85</v>
      </c>
      <c r="C98" s="10" t="s">
        <v>65</v>
      </c>
      <c r="D98" s="10" t="s">
        <v>73</v>
      </c>
      <c r="E98" s="2"/>
      <c r="F98" s="2"/>
      <c r="G98" s="2"/>
      <c r="H98" s="4">
        <v>6123.8552285590258</v>
      </c>
    </row>
    <row r="99" spans="1:11" x14ac:dyDescent="0.25">
      <c r="A99" s="28"/>
      <c r="B99" s="10" t="s">
        <v>78</v>
      </c>
      <c r="C99" s="10" t="s">
        <v>65</v>
      </c>
      <c r="D99" s="10" t="s">
        <v>73</v>
      </c>
      <c r="E99" s="2"/>
      <c r="F99" s="2"/>
      <c r="G99" s="2"/>
      <c r="H99" s="4">
        <v>658.51246577994539</v>
      </c>
    </row>
    <row r="100" spans="1:11" x14ac:dyDescent="0.25">
      <c r="A100" s="28"/>
      <c r="B100" s="10" t="s">
        <v>81</v>
      </c>
      <c r="C100" s="10" t="s">
        <v>65</v>
      </c>
      <c r="D100" s="10" t="s">
        <v>73</v>
      </c>
      <c r="E100" s="2"/>
      <c r="F100" s="2"/>
      <c r="G100" s="2"/>
      <c r="H100" s="4">
        <v>10754.312287819079</v>
      </c>
    </row>
    <row r="101" spans="1:11" x14ac:dyDescent="0.25">
      <c r="A101" s="28"/>
      <c r="B101" s="10" t="s">
        <v>101</v>
      </c>
      <c r="C101" s="10" t="s">
        <v>65</v>
      </c>
      <c r="D101" s="10" t="s">
        <v>73</v>
      </c>
      <c r="E101" s="2"/>
      <c r="F101" s="2"/>
      <c r="G101" s="2"/>
      <c r="H101" s="4">
        <v>8957.2854212090861</v>
      </c>
    </row>
    <row r="102" spans="1:11" x14ac:dyDescent="0.25">
      <c r="A102" s="28"/>
      <c r="B102" s="10" t="s">
        <v>91</v>
      </c>
      <c r="C102" s="10" t="s">
        <v>65</v>
      </c>
      <c r="D102" s="10" t="s">
        <v>73</v>
      </c>
      <c r="E102" s="2"/>
      <c r="F102" s="2"/>
      <c r="G102" s="2"/>
      <c r="H102" s="4">
        <v>3173.0710118295328</v>
      </c>
    </row>
    <row r="103" spans="1:11" x14ac:dyDescent="0.25">
      <c r="A103" s="28"/>
      <c r="B103" s="10" t="s">
        <v>119</v>
      </c>
      <c r="C103" s="10" t="s">
        <v>65</v>
      </c>
      <c r="D103" s="10" t="s">
        <v>73</v>
      </c>
      <c r="E103" s="2"/>
      <c r="F103" s="2"/>
      <c r="G103" s="2"/>
      <c r="H103" s="4">
        <v>2634.0498631197815</v>
      </c>
    </row>
    <row r="104" spans="1:11" x14ac:dyDescent="0.25">
      <c r="A104" s="28"/>
      <c r="B104" s="10" t="s">
        <v>71</v>
      </c>
      <c r="C104" s="10" t="s">
        <v>65</v>
      </c>
      <c r="D104" s="10" t="s">
        <v>73</v>
      </c>
      <c r="E104" s="2"/>
      <c r="F104" s="2"/>
      <c r="G104" s="2"/>
      <c r="H104" s="4">
        <v>7875.0691640294963</v>
      </c>
    </row>
    <row r="105" spans="1:11" x14ac:dyDescent="0.25">
      <c r="A105" s="28"/>
      <c r="B105" s="10" t="s">
        <v>72</v>
      </c>
      <c r="C105" s="10" t="s">
        <v>65</v>
      </c>
      <c r="D105" s="10" t="s">
        <v>73</v>
      </c>
      <c r="E105" s="2"/>
      <c r="F105" s="2"/>
      <c r="G105" s="2"/>
      <c r="H105" s="4">
        <v>4362.2567067990549</v>
      </c>
    </row>
    <row r="106" spans="1:11" x14ac:dyDescent="0.25">
      <c r="A106" s="28"/>
      <c r="B106" s="10" t="s">
        <v>84</v>
      </c>
      <c r="C106" s="10" t="s">
        <v>65</v>
      </c>
      <c r="D106" s="10" t="s">
        <v>73</v>
      </c>
      <c r="E106" s="2"/>
      <c r="F106" s="2"/>
      <c r="G106" s="2"/>
      <c r="H106" s="4">
        <v>2500</v>
      </c>
    </row>
    <row r="107" spans="1:11" x14ac:dyDescent="0.25">
      <c r="A107" s="28"/>
      <c r="B107" s="10" t="s">
        <v>74</v>
      </c>
      <c r="C107" s="10" t="s">
        <v>65</v>
      </c>
      <c r="D107" s="10" t="s">
        <v>73</v>
      </c>
      <c r="E107" s="2"/>
      <c r="F107" s="2"/>
      <c r="G107" s="2"/>
      <c r="H107" s="4">
        <v>4962.3216140693203</v>
      </c>
      <c r="K107" s="22"/>
    </row>
    <row r="108" spans="1:11" x14ac:dyDescent="0.25">
      <c r="A108" s="28"/>
      <c r="B108" s="10" t="s">
        <v>100</v>
      </c>
      <c r="C108" s="10" t="s">
        <v>65</v>
      </c>
      <c r="D108" s="10" t="s">
        <v>73</v>
      </c>
      <c r="E108" s="2"/>
      <c r="F108" s="2"/>
      <c r="G108" s="2"/>
      <c r="H108" s="4">
        <v>2963.3060960097546</v>
      </c>
      <c r="K108" s="22"/>
    </row>
    <row r="109" spans="1:11" x14ac:dyDescent="0.25">
      <c r="A109" s="28"/>
      <c r="B109" s="10" t="s">
        <v>113</v>
      </c>
      <c r="C109" s="10" t="s">
        <v>65</v>
      </c>
      <c r="D109" s="10" t="s">
        <v>73</v>
      </c>
      <c r="E109" s="2"/>
      <c r="F109" s="2"/>
      <c r="G109" s="2"/>
      <c r="H109" s="4">
        <v>658.51246577994539</v>
      </c>
      <c r="K109" s="22"/>
    </row>
    <row r="110" spans="1:11" x14ac:dyDescent="0.25">
      <c r="A110" s="28"/>
      <c r="B110" s="10" t="s">
        <v>94</v>
      </c>
      <c r="C110" s="10" t="s">
        <v>65</v>
      </c>
      <c r="D110" s="10" t="s">
        <v>73</v>
      </c>
      <c r="E110" s="2"/>
      <c r="F110" s="2"/>
      <c r="G110" s="2"/>
      <c r="H110" s="4">
        <v>8560.6620551392916</v>
      </c>
      <c r="K110" s="22"/>
    </row>
    <row r="111" spans="1:11" x14ac:dyDescent="0.25">
      <c r="A111" s="28"/>
      <c r="B111" s="10" t="s">
        <v>92</v>
      </c>
      <c r="C111" s="10" t="s">
        <v>65</v>
      </c>
      <c r="D111" s="10" t="s">
        <v>73</v>
      </c>
      <c r="E111" s="2"/>
      <c r="F111" s="2"/>
      <c r="G111" s="2"/>
      <c r="H111" s="4">
        <v>12247.710457118052</v>
      </c>
      <c r="K111" s="22"/>
    </row>
    <row r="112" spans="1:11" x14ac:dyDescent="0.25">
      <c r="A112" s="28"/>
      <c r="B112" s="10" t="s">
        <v>83</v>
      </c>
      <c r="C112" s="10" t="s">
        <v>65</v>
      </c>
      <c r="D112" s="10" t="s">
        <v>73</v>
      </c>
      <c r="E112" s="2"/>
      <c r="F112" s="2"/>
      <c r="G112" s="2"/>
      <c r="H112" s="4">
        <v>2634.0498631197815</v>
      </c>
      <c r="K112" s="22"/>
    </row>
    <row r="113" spans="1:12" x14ac:dyDescent="0.25">
      <c r="A113" s="28"/>
      <c r="B113" s="10" t="s">
        <v>111</v>
      </c>
      <c r="C113" s="10" t="s">
        <v>65</v>
      </c>
      <c r="D113" s="10" t="s">
        <v>73</v>
      </c>
      <c r="E113" s="2"/>
      <c r="F113" s="2"/>
      <c r="G113" s="2"/>
      <c r="H113" s="4">
        <v>19952.61700993788</v>
      </c>
      <c r="K113" s="22"/>
    </row>
    <row r="114" spans="1:12" x14ac:dyDescent="0.25">
      <c r="A114" s="28"/>
      <c r="B114" s="10" t="s">
        <v>76</v>
      </c>
      <c r="C114" s="10" t="s">
        <v>65</v>
      </c>
      <c r="D114" s="10" t="s">
        <v>73</v>
      </c>
      <c r="E114" s="2"/>
      <c r="F114" s="2"/>
      <c r="G114" s="2"/>
      <c r="H114" s="4">
        <v>0</v>
      </c>
      <c r="K114" s="22"/>
    </row>
    <row r="115" spans="1:12" x14ac:dyDescent="0.25">
      <c r="A115" s="28"/>
      <c r="B115" s="10" t="s">
        <v>117</v>
      </c>
      <c r="C115" s="10" t="s">
        <v>65</v>
      </c>
      <c r="D115" s="10" t="s">
        <v>73</v>
      </c>
      <c r="E115" s="2"/>
      <c r="F115" s="2"/>
      <c r="G115" s="2"/>
      <c r="H115" s="4">
        <v>3395.3578069295727</v>
      </c>
      <c r="L115"/>
    </row>
    <row r="116" spans="1:12" x14ac:dyDescent="0.25">
      <c r="A116" s="28"/>
      <c r="B116" s="10" t="s">
        <v>86</v>
      </c>
      <c r="C116" s="10" t="s">
        <v>65</v>
      </c>
      <c r="D116" s="10" t="s">
        <v>73</v>
      </c>
      <c r="E116" s="2"/>
      <c r="F116" s="2"/>
      <c r="G116" s="2"/>
      <c r="H116" s="4">
        <v>45482.787108020282</v>
      </c>
      <c r="L116"/>
    </row>
    <row r="117" spans="1:12" x14ac:dyDescent="0.25">
      <c r="A117" s="28"/>
      <c r="B117" s="10" t="s">
        <v>112</v>
      </c>
      <c r="C117" s="10" t="s">
        <v>65</v>
      </c>
      <c r="D117" s="10" t="s">
        <v>73</v>
      </c>
      <c r="E117" s="2"/>
      <c r="F117" s="2"/>
      <c r="G117" s="2"/>
      <c r="H117" s="4">
        <v>16557.259203008307</v>
      </c>
      <c r="L117"/>
    </row>
    <row r="118" spans="1:12" x14ac:dyDescent="0.25">
      <c r="A118" s="28"/>
      <c r="B118" s="10" t="s">
        <v>82</v>
      </c>
      <c r="C118" s="10" t="s">
        <v>65</v>
      </c>
      <c r="D118" s="10" t="s">
        <v>73</v>
      </c>
      <c r="E118" s="2"/>
      <c r="F118" s="2"/>
      <c r="G118" s="2"/>
      <c r="H118" s="4">
        <v>46399.822536359119</v>
      </c>
      <c r="L118"/>
    </row>
    <row r="119" spans="1:12" x14ac:dyDescent="0.25">
      <c r="A119" s="28"/>
      <c r="B119" s="10" t="s">
        <v>115</v>
      </c>
      <c r="C119" s="10" t="s">
        <v>65</v>
      </c>
      <c r="D119" s="10" t="s">
        <v>73</v>
      </c>
      <c r="E119" s="2"/>
      <c r="F119" s="2"/>
      <c r="G119" s="2"/>
      <c r="H119" s="4">
        <v>2617.3540240794332</v>
      </c>
      <c r="L119"/>
    </row>
    <row r="120" spans="1:12" x14ac:dyDescent="0.25">
      <c r="A120" s="28"/>
      <c r="B120" s="10" t="s">
        <v>95</v>
      </c>
      <c r="C120" s="10" t="s">
        <v>65</v>
      </c>
      <c r="D120" s="10" t="s">
        <v>73</v>
      </c>
      <c r="E120" s="2"/>
      <c r="F120" s="2"/>
      <c r="G120" s="2"/>
      <c r="H120" s="4">
        <v>19751.200013638278</v>
      </c>
      <c r="L120"/>
    </row>
    <row r="121" spans="1:12" x14ac:dyDescent="0.25">
      <c r="A121" s="28"/>
      <c r="B121" s="10" t="s">
        <v>96</v>
      </c>
      <c r="C121" s="10" t="s">
        <v>65</v>
      </c>
      <c r="D121" s="10" t="s">
        <v>73</v>
      </c>
      <c r="E121" s="2"/>
      <c r="F121" s="2"/>
      <c r="G121" s="2"/>
      <c r="H121" s="4">
        <v>18746.73547592801</v>
      </c>
      <c r="L121"/>
    </row>
    <row r="122" spans="1:12" x14ac:dyDescent="0.25">
      <c r="A122" s="28"/>
      <c r="B122" s="10" t="s">
        <v>106</v>
      </c>
      <c r="C122" s="10" t="s">
        <v>65</v>
      </c>
      <c r="D122" s="10" t="s">
        <v>73</v>
      </c>
      <c r="E122" s="2"/>
      <c r="F122" s="2"/>
      <c r="G122" s="2"/>
      <c r="H122" s="4">
        <v>4819.3521762793971</v>
      </c>
      <c r="L122"/>
    </row>
    <row r="123" spans="1:12" x14ac:dyDescent="0.25">
      <c r="A123" s="28"/>
      <c r="B123" s="10" t="s">
        <v>107</v>
      </c>
      <c r="C123" s="10" t="s">
        <v>65</v>
      </c>
      <c r="D123" s="10" t="s">
        <v>73</v>
      </c>
      <c r="E123" s="2"/>
      <c r="F123" s="2"/>
      <c r="G123" s="2"/>
      <c r="H123" s="4">
        <v>7572.8933564693734</v>
      </c>
      <c r="L123"/>
    </row>
    <row r="124" spans="1:12" x14ac:dyDescent="0.25">
      <c r="A124" s="28"/>
      <c r="B124" s="10"/>
      <c r="C124" s="10"/>
      <c r="D124" s="10"/>
      <c r="E124" s="2"/>
      <c r="F124" s="2"/>
      <c r="G124" s="2"/>
      <c r="H124" s="4">
        <v>0</v>
      </c>
      <c r="L124"/>
    </row>
    <row r="125" spans="1:12" x14ac:dyDescent="0.25">
      <c r="A125" s="28"/>
      <c r="B125" s="10"/>
      <c r="C125" s="10"/>
      <c r="D125" s="10"/>
      <c r="E125" s="2"/>
      <c r="F125" s="2"/>
      <c r="G125" s="2"/>
      <c r="H125" s="4">
        <v>0</v>
      </c>
      <c r="L125"/>
    </row>
    <row r="126" spans="1:12" x14ac:dyDescent="0.25">
      <c r="A126" s="28"/>
      <c r="B126" s="10"/>
      <c r="C126" s="10"/>
      <c r="D126" s="10"/>
      <c r="E126" s="2"/>
      <c r="F126" s="2"/>
      <c r="G126" s="2"/>
      <c r="H126" s="4">
        <v>0</v>
      </c>
      <c r="L126"/>
    </row>
    <row r="127" spans="1:12" x14ac:dyDescent="0.25">
      <c r="A127" s="28"/>
      <c r="B127" s="10"/>
      <c r="C127" s="10"/>
      <c r="D127" s="10"/>
      <c r="E127" s="2"/>
      <c r="F127" s="2"/>
      <c r="G127" s="2"/>
      <c r="H127" s="4">
        <v>0</v>
      </c>
      <c r="L127"/>
    </row>
    <row r="128" spans="1:12" x14ac:dyDescent="0.25">
      <c r="A128" s="28"/>
      <c r="B128" s="10"/>
      <c r="C128" s="10"/>
      <c r="D128" s="10"/>
      <c r="E128" s="2"/>
      <c r="F128" s="2"/>
      <c r="G128" s="2"/>
      <c r="H128" s="4">
        <f t="shared" ref="H128" si="20">F128+G128</f>
        <v>0</v>
      </c>
      <c r="L128"/>
    </row>
    <row r="129" spans="1:8" x14ac:dyDescent="0.25">
      <c r="A129" s="28"/>
      <c r="B129" s="27"/>
      <c r="C129" s="27"/>
      <c r="D129" s="27"/>
      <c r="E129" s="27"/>
      <c r="F129" s="27"/>
      <c r="G129" s="27"/>
      <c r="H129" s="27"/>
    </row>
    <row r="130" spans="1:8" x14ac:dyDescent="0.25">
      <c r="A130" s="8"/>
      <c r="B130" s="9"/>
      <c r="C130" s="9"/>
      <c r="D130" s="9"/>
      <c r="E130" s="9"/>
      <c r="F130" s="11">
        <f>SUM(F98:F128)</f>
        <v>0</v>
      </c>
      <c r="G130" s="11">
        <f>SUM(G98:G128)</f>
        <v>0</v>
      </c>
      <c r="H130" s="11">
        <f>SUM(H98:H128)</f>
        <v>264360.35341103084</v>
      </c>
    </row>
    <row r="131" spans="1:8" x14ac:dyDescent="0.25">
      <c r="A131" s="28" t="s">
        <v>18</v>
      </c>
      <c r="B131" s="10"/>
      <c r="C131" s="10"/>
      <c r="D131" s="10"/>
      <c r="E131" s="2"/>
      <c r="F131" s="2"/>
      <c r="G131" s="2"/>
      <c r="H131" s="4">
        <f>F131+G131</f>
        <v>0</v>
      </c>
    </row>
    <row r="132" spans="1:8" x14ac:dyDescent="0.25">
      <c r="A132" s="28"/>
      <c r="B132" s="10"/>
      <c r="C132" s="10"/>
      <c r="D132" s="10"/>
      <c r="E132" s="2"/>
      <c r="F132" s="2"/>
      <c r="G132" s="2"/>
      <c r="H132" s="4">
        <f t="shared" ref="H132:H136" si="21">F132+G132</f>
        <v>0</v>
      </c>
    </row>
    <row r="133" spans="1:8" x14ac:dyDescent="0.25">
      <c r="A133" s="28"/>
      <c r="B133" s="10"/>
      <c r="C133" s="10"/>
      <c r="D133" s="10"/>
      <c r="E133" s="2"/>
      <c r="F133" s="2"/>
      <c r="G133" s="2"/>
      <c r="H133" s="4">
        <f t="shared" si="21"/>
        <v>0</v>
      </c>
    </row>
    <row r="134" spans="1:8" x14ac:dyDescent="0.25">
      <c r="A134" s="28"/>
      <c r="B134" s="10"/>
      <c r="C134" s="10"/>
      <c r="D134" s="10"/>
      <c r="E134" s="2"/>
      <c r="F134" s="2"/>
      <c r="G134" s="2"/>
      <c r="H134" s="4">
        <f t="shared" si="21"/>
        <v>0</v>
      </c>
    </row>
    <row r="135" spans="1:8" x14ac:dyDescent="0.25">
      <c r="A135" s="28"/>
      <c r="B135" s="10"/>
      <c r="C135" s="10"/>
      <c r="D135" s="10"/>
      <c r="E135" s="2"/>
      <c r="F135" s="2"/>
      <c r="G135" s="2"/>
      <c r="H135" s="4">
        <f t="shared" si="21"/>
        <v>0</v>
      </c>
    </row>
    <row r="136" spans="1:8" x14ac:dyDescent="0.25">
      <c r="A136" s="28"/>
      <c r="B136" s="10"/>
      <c r="C136" s="10"/>
      <c r="D136" s="10"/>
      <c r="E136" s="2"/>
      <c r="F136" s="2"/>
      <c r="G136" s="2"/>
      <c r="H136" s="4">
        <f t="shared" si="21"/>
        <v>0</v>
      </c>
    </row>
    <row r="137" spans="1:8" x14ac:dyDescent="0.25">
      <c r="A137" s="28"/>
      <c r="B137" s="27"/>
      <c r="C137" s="27"/>
      <c r="D137" s="27"/>
      <c r="E137" s="27"/>
      <c r="F137" s="27"/>
      <c r="G137" s="27"/>
      <c r="H137" s="27"/>
    </row>
    <row r="138" spans="1:8" x14ac:dyDescent="0.25">
      <c r="A138" s="8"/>
      <c r="B138" s="9"/>
      <c r="C138" s="9"/>
      <c r="D138" s="9"/>
      <c r="E138" s="9"/>
      <c r="F138" s="11">
        <f>SUM(F131:F136)</f>
        <v>0</v>
      </c>
      <c r="G138" s="11">
        <f t="shared" ref="G138:H138" si="22">SUM(G131:G136)</f>
        <v>0</v>
      </c>
      <c r="H138" s="11">
        <f t="shared" si="22"/>
        <v>0</v>
      </c>
    </row>
    <row r="139" spans="1:8" x14ac:dyDescent="0.25">
      <c r="A139" s="28" t="s">
        <v>19</v>
      </c>
      <c r="B139" s="10"/>
      <c r="C139" s="10"/>
      <c r="D139" s="10"/>
      <c r="E139" s="2"/>
      <c r="F139" s="2"/>
      <c r="G139" s="2"/>
      <c r="H139" s="4">
        <f>F139+G139</f>
        <v>0</v>
      </c>
    </row>
    <row r="140" spans="1:8" x14ac:dyDescent="0.25">
      <c r="A140" s="28"/>
      <c r="B140" s="10"/>
      <c r="C140" s="10"/>
      <c r="D140" s="10"/>
      <c r="E140" s="2"/>
      <c r="F140" s="2"/>
      <c r="G140" s="2"/>
      <c r="H140" s="4">
        <f t="shared" ref="H140:H144" si="23">F140+G140</f>
        <v>0</v>
      </c>
    </row>
    <row r="141" spans="1:8" x14ac:dyDescent="0.25">
      <c r="A141" s="28"/>
      <c r="B141" s="10"/>
      <c r="C141" s="10"/>
      <c r="D141" s="10"/>
      <c r="E141" s="2"/>
      <c r="F141" s="2"/>
      <c r="G141" s="2"/>
      <c r="H141" s="4">
        <f t="shared" si="23"/>
        <v>0</v>
      </c>
    </row>
    <row r="142" spans="1:8" x14ac:dyDescent="0.25">
      <c r="A142" s="28"/>
      <c r="B142" s="10"/>
      <c r="C142" s="10"/>
      <c r="D142" s="10"/>
      <c r="E142" s="2"/>
      <c r="F142" s="2"/>
      <c r="G142" s="2"/>
      <c r="H142" s="4">
        <f t="shared" si="23"/>
        <v>0</v>
      </c>
    </row>
    <row r="143" spans="1:8" x14ac:dyDescent="0.25">
      <c r="A143" s="28"/>
      <c r="B143" s="10"/>
      <c r="C143" s="10"/>
      <c r="D143" s="10"/>
      <c r="E143" s="2"/>
      <c r="F143" s="2"/>
      <c r="G143" s="2"/>
      <c r="H143" s="4">
        <f t="shared" si="23"/>
        <v>0</v>
      </c>
    </row>
    <row r="144" spans="1:8" x14ac:dyDescent="0.25">
      <c r="A144" s="28"/>
      <c r="B144" s="10"/>
      <c r="C144" s="10"/>
      <c r="D144" s="10"/>
      <c r="E144" s="2"/>
      <c r="F144" s="2"/>
      <c r="G144" s="2"/>
      <c r="H144" s="4">
        <f t="shared" si="23"/>
        <v>0</v>
      </c>
    </row>
    <row r="145" spans="1:8" x14ac:dyDescent="0.25">
      <c r="A145" s="28"/>
      <c r="B145" s="27"/>
      <c r="C145" s="27"/>
      <c r="D145" s="27"/>
      <c r="E145" s="27"/>
      <c r="F145" s="27"/>
      <c r="G145" s="27"/>
      <c r="H145" s="27"/>
    </row>
    <row r="146" spans="1:8" x14ac:dyDescent="0.25">
      <c r="A146" s="8"/>
      <c r="B146" s="9"/>
      <c r="C146" s="9"/>
      <c r="D146" s="9"/>
      <c r="E146" s="9"/>
      <c r="F146" s="11">
        <f>SUM(F139:F144)</f>
        <v>0</v>
      </c>
      <c r="G146" s="11">
        <f t="shared" ref="G146:H146" si="24">SUM(G139:G144)</f>
        <v>0</v>
      </c>
      <c r="H146" s="11">
        <f t="shared" si="24"/>
        <v>0</v>
      </c>
    </row>
    <row r="147" spans="1:8" x14ac:dyDescent="0.25">
      <c r="A147" s="28" t="s">
        <v>20</v>
      </c>
      <c r="B147" s="10" t="s">
        <v>114</v>
      </c>
      <c r="C147" s="10" t="s">
        <v>65</v>
      </c>
      <c r="D147" s="10" t="s">
        <v>70</v>
      </c>
      <c r="E147" s="2"/>
      <c r="F147" s="2"/>
      <c r="G147" s="2"/>
      <c r="H147" s="4">
        <v>46569.32816417759</v>
      </c>
    </row>
    <row r="148" spans="1:8" x14ac:dyDescent="0.25">
      <c r="A148" s="28"/>
      <c r="B148" s="10" t="s">
        <v>75</v>
      </c>
      <c r="C148" s="10" t="s">
        <v>65</v>
      </c>
      <c r="D148" s="10" t="s">
        <v>62</v>
      </c>
      <c r="E148" s="2"/>
      <c r="F148" s="2"/>
      <c r="G148" s="2"/>
      <c r="H148" s="4">
        <v>5673.4206900520921</v>
      </c>
    </row>
    <row r="149" spans="1:8" x14ac:dyDescent="0.25">
      <c r="A149" s="28"/>
      <c r="B149" s="10"/>
      <c r="C149" s="10"/>
      <c r="D149" s="10"/>
      <c r="E149" s="2"/>
      <c r="F149" s="2"/>
      <c r="G149" s="2"/>
      <c r="H149" s="4">
        <f t="shared" ref="H149:H152" si="25">F149+G149</f>
        <v>0</v>
      </c>
    </row>
    <row r="150" spans="1:8" x14ac:dyDescent="0.25">
      <c r="A150" s="28"/>
      <c r="B150" s="10"/>
      <c r="C150" s="10"/>
      <c r="D150" s="10"/>
      <c r="E150" s="2"/>
      <c r="F150" s="2"/>
      <c r="G150" s="2"/>
      <c r="H150" s="4">
        <f t="shared" si="25"/>
        <v>0</v>
      </c>
    </row>
    <row r="151" spans="1:8" x14ac:dyDescent="0.25">
      <c r="A151" s="28"/>
      <c r="B151" s="10"/>
      <c r="C151" s="10"/>
      <c r="D151" s="10"/>
      <c r="E151" s="2"/>
      <c r="F151" s="2"/>
      <c r="G151" s="2"/>
      <c r="H151" s="4">
        <f t="shared" si="25"/>
        <v>0</v>
      </c>
    </row>
    <row r="152" spans="1:8" x14ac:dyDescent="0.25">
      <c r="A152" s="28"/>
      <c r="B152" s="10"/>
      <c r="C152" s="10"/>
      <c r="D152" s="10"/>
      <c r="E152" s="2"/>
      <c r="F152" s="2"/>
      <c r="G152" s="2"/>
      <c r="H152" s="4">
        <f t="shared" si="25"/>
        <v>0</v>
      </c>
    </row>
    <row r="153" spans="1:8" x14ac:dyDescent="0.25">
      <c r="A153" s="28"/>
      <c r="B153" s="27"/>
      <c r="C153" s="27"/>
      <c r="D153" s="27"/>
      <c r="E153" s="27"/>
      <c r="F153" s="27"/>
      <c r="G153" s="27"/>
      <c r="H153" s="27"/>
    </row>
    <row r="154" spans="1:8" x14ac:dyDescent="0.25">
      <c r="A154" s="8"/>
      <c r="B154" s="9"/>
      <c r="C154" s="9"/>
      <c r="D154" s="9"/>
      <c r="E154" s="9"/>
      <c r="F154" s="11">
        <f>SUM(F147:F152)</f>
        <v>0</v>
      </c>
      <c r="G154" s="11">
        <f t="shared" ref="G154:H154" si="26">SUM(G147:G152)</f>
        <v>0</v>
      </c>
      <c r="H154" s="11">
        <f t="shared" si="26"/>
        <v>52242.748854229685</v>
      </c>
    </row>
    <row r="155" spans="1:8" x14ac:dyDescent="0.25">
      <c r="A155" s="28" t="s">
        <v>22</v>
      </c>
      <c r="B155" s="10"/>
      <c r="C155" s="10"/>
      <c r="D155" s="10"/>
      <c r="E155" s="2"/>
      <c r="F155" s="2"/>
      <c r="G155" s="2"/>
      <c r="H155" s="4">
        <f>F155+G155</f>
        <v>0</v>
      </c>
    </row>
    <row r="156" spans="1:8" x14ac:dyDescent="0.25">
      <c r="A156" s="28"/>
      <c r="B156" s="10"/>
      <c r="C156" s="10"/>
      <c r="D156" s="10"/>
      <c r="E156" s="2"/>
      <c r="F156" s="2"/>
      <c r="G156" s="2"/>
      <c r="H156" s="4">
        <f t="shared" ref="H156:H160" si="27">F156+G156</f>
        <v>0</v>
      </c>
    </row>
    <row r="157" spans="1:8" x14ac:dyDescent="0.25">
      <c r="A157" s="28"/>
      <c r="B157" s="10"/>
      <c r="C157" s="10"/>
      <c r="D157" s="10"/>
      <c r="E157" s="2"/>
      <c r="F157" s="2"/>
      <c r="G157" s="2"/>
      <c r="H157" s="4">
        <f t="shared" si="27"/>
        <v>0</v>
      </c>
    </row>
    <row r="158" spans="1:8" x14ac:dyDescent="0.25">
      <c r="A158" s="28"/>
      <c r="B158" s="10"/>
      <c r="C158" s="10"/>
      <c r="D158" s="10"/>
      <c r="E158" s="2"/>
      <c r="F158" s="2"/>
      <c r="G158" s="2"/>
      <c r="H158" s="4">
        <f t="shared" si="27"/>
        <v>0</v>
      </c>
    </row>
    <row r="159" spans="1:8" x14ac:dyDescent="0.25">
      <c r="A159" s="28"/>
      <c r="B159" s="10"/>
      <c r="C159" s="10"/>
      <c r="D159" s="10"/>
      <c r="E159" s="2"/>
      <c r="F159" s="2"/>
      <c r="G159" s="2"/>
      <c r="H159" s="4">
        <f t="shared" si="27"/>
        <v>0</v>
      </c>
    </row>
    <row r="160" spans="1:8" x14ac:dyDescent="0.25">
      <c r="A160" s="28"/>
      <c r="B160" s="10"/>
      <c r="C160" s="10"/>
      <c r="D160" s="10"/>
      <c r="E160" s="2"/>
      <c r="F160" s="2"/>
      <c r="G160" s="2"/>
      <c r="H160" s="4">
        <f t="shared" si="27"/>
        <v>0</v>
      </c>
    </row>
    <row r="161" spans="1:8" x14ac:dyDescent="0.25">
      <c r="A161" s="28"/>
      <c r="B161" s="27"/>
      <c r="C161" s="27"/>
      <c r="D161" s="27"/>
      <c r="E161" s="27"/>
      <c r="F161" s="27"/>
      <c r="G161" s="27"/>
      <c r="H161" s="27"/>
    </row>
    <row r="162" spans="1:8" x14ac:dyDescent="0.25">
      <c r="A162" s="8"/>
      <c r="B162" s="9"/>
      <c r="C162" s="9"/>
      <c r="D162" s="9"/>
      <c r="E162" s="9"/>
      <c r="F162" s="11">
        <f>SUM(F155:F160)</f>
        <v>0</v>
      </c>
      <c r="G162" s="11">
        <f t="shared" ref="G162:H162" si="28">SUM(G155:G160)</f>
        <v>0</v>
      </c>
      <c r="H162" s="11">
        <f t="shared" si="28"/>
        <v>0</v>
      </c>
    </row>
    <row r="163" spans="1:8" x14ac:dyDescent="0.25">
      <c r="A163" s="28" t="s">
        <v>23</v>
      </c>
      <c r="B163" s="10"/>
      <c r="C163" s="10"/>
      <c r="D163" s="10"/>
      <c r="E163" s="2"/>
      <c r="F163" s="2"/>
      <c r="G163" s="2"/>
      <c r="H163" s="4">
        <f>F163+G163</f>
        <v>0</v>
      </c>
    </row>
    <row r="164" spans="1:8" x14ac:dyDescent="0.25">
      <c r="A164" s="28"/>
      <c r="B164" s="10"/>
      <c r="C164" s="10"/>
      <c r="D164" s="10"/>
      <c r="E164" s="2"/>
      <c r="F164" s="2"/>
      <c r="G164" s="2"/>
      <c r="H164" s="4">
        <f t="shared" ref="H164:H168" si="29">F164+G164</f>
        <v>0</v>
      </c>
    </row>
    <row r="165" spans="1:8" x14ac:dyDescent="0.25">
      <c r="A165" s="28"/>
      <c r="B165" s="10"/>
      <c r="C165" s="10"/>
      <c r="D165" s="10"/>
      <c r="E165" s="2"/>
      <c r="F165" s="2"/>
      <c r="G165" s="2"/>
      <c r="H165" s="4">
        <f t="shared" si="29"/>
        <v>0</v>
      </c>
    </row>
    <row r="166" spans="1:8" x14ac:dyDescent="0.25">
      <c r="A166" s="28"/>
      <c r="B166" s="10"/>
      <c r="C166" s="10"/>
      <c r="D166" s="10"/>
      <c r="E166" s="2"/>
      <c r="F166" s="2"/>
      <c r="G166" s="2"/>
      <c r="H166" s="4">
        <f t="shared" si="29"/>
        <v>0</v>
      </c>
    </row>
    <row r="167" spans="1:8" x14ac:dyDescent="0.25">
      <c r="A167" s="28"/>
      <c r="B167" s="10"/>
      <c r="C167" s="10"/>
      <c r="D167" s="10"/>
      <c r="E167" s="2"/>
      <c r="F167" s="2"/>
      <c r="G167" s="2"/>
      <c r="H167" s="4">
        <f t="shared" si="29"/>
        <v>0</v>
      </c>
    </row>
    <row r="168" spans="1:8" x14ac:dyDescent="0.25">
      <c r="A168" s="28"/>
      <c r="B168" s="10"/>
      <c r="C168" s="10"/>
      <c r="D168" s="10"/>
      <c r="E168" s="2"/>
      <c r="F168" s="2"/>
      <c r="G168" s="2"/>
      <c r="H168" s="4">
        <f t="shared" si="29"/>
        <v>0</v>
      </c>
    </row>
    <row r="169" spans="1:8" x14ac:dyDescent="0.25">
      <c r="A169" s="28"/>
      <c r="B169" s="27"/>
      <c r="C169" s="27"/>
      <c r="D169" s="27"/>
      <c r="E169" s="27"/>
      <c r="F169" s="27"/>
      <c r="G169" s="27"/>
      <c r="H169" s="27"/>
    </row>
    <row r="170" spans="1:8" x14ac:dyDescent="0.25">
      <c r="A170" s="8"/>
      <c r="B170" s="9"/>
      <c r="C170" s="9"/>
      <c r="D170" s="9"/>
      <c r="E170" s="9"/>
      <c r="F170" s="11">
        <f>SUM(F163:F168)</f>
        <v>0</v>
      </c>
      <c r="G170" s="11">
        <f t="shared" ref="G170:H170" si="30">SUM(G163:G168)</f>
        <v>0</v>
      </c>
      <c r="H170" s="11">
        <f t="shared" si="30"/>
        <v>0</v>
      </c>
    </row>
    <row r="171" spans="1:8" x14ac:dyDescent="0.25">
      <c r="A171" s="28" t="s">
        <v>23</v>
      </c>
      <c r="B171" s="10"/>
      <c r="C171" s="10"/>
      <c r="D171" s="10"/>
      <c r="E171" s="2"/>
      <c r="F171" s="2"/>
      <c r="G171" s="2"/>
      <c r="H171" s="4">
        <f>F171+G171</f>
        <v>0</v>
      </c>
    </row>
    <row r="172" spans="1:8" x14ac:dyDescent="0.25">
      <c r="A172" s="28"/>
      <c r="B172" s="10"/>
      <c r="C172" s="10"/>
      <c r="D172" s="10"/>
      <c r="E172" s="2"/>
      <c r="F172" s="2"/>
      <c r="G172" s="2"/>
      <c r="H172" s="4">
        <f t="shared" ref="H172:H176" si="31">F172+G172</f>
        <v>0</v>
      </c>
    </row>
    <row r="173" spans="1:8" x14ac:dyDescent="0.25">
      <c r="A173" s="28"/>
      <c r="B173" s="10"/>
      <c r="C173" s="10"/>
      <c r="D173" s="10"/>
      <c r="E173" s="2"/>
      <c r="F173" s="2"/>
      <c r="G173" s="2"/>
      <c r="H173" s="4">
        <f t="shared" si="31"/>
        <v>0</v>
      </c>
    </row>
    <row r="174" spans="1:8" x14ac:dyDescent="0.25">
      <c r="A174" s="28"/>
      <c r="B174" s="10"/>
      <c r="C174" s="10"/>
      <c r="D174" s="10"/>
      <c r="E174" s="2"/>
      <c r="F174" s="2"/>
      <c r="G174" s="2"/>
      <c r="H174" s="4">
        <f t="shared" si="31"/>
        <v>0</v>
      </c>
    </row>
    <row r="175" spans="1:8" x14ac:dyDescent="0.25">
      <c r="A175" s="28"/>
      <c r="B175" s="10"/>
      <c r="C175" s="10"/>
      <c r="D175" s="10"/>
      <c r="E175" s="2"/>
      <c r="F175" s="2"/>
      <c r="G175" s="2"/>
      <c r="H175" s="4">
        <f t="shared" si="31"/>
        <v>0</v>
      </c>
    </row>
    <row r="176" spans="1:8" x14ac:dyDescent="0.25">
      <c r="A176" s="28"/>
      <c r="B176" s="10"/>
      <c r="C176" s="10"/>
      <c r="D176" s="10"/>
      <c r="E176" s="2"/>
      <c r="F176" s="2"/>
      <c r="G176" s="2"/>
      <c r="H176" s="4">
        <f t="shared" si="31"/>
        <v>0</v>
      </c>
    </row>
    <row r="177" spans="1:8" x14ac:dyDescent="0.25">
      <c r="A177" s="28"/>
      <c r="B177" s="27"/>
      <c r="C177" s="27"/>
      <c r="D177" s="27"/>
      <c r="E177" s="27"/>
      <c r="F177" s="27"/>
      <c r="G177" s="27"/>
      <c r="H177" s="27"/>
    </row>
    <row r="178" spans="1:8" x14ac:dyDescent="0.25">
      <c r="A178" s="8"/>
      <c r="B178" s="9"/>
      <c r="C178" s="9"/>
      <c r="D178" s="9"/>
      <c r="E178" s="9"/>
      <c r="F178" s="11">
        <f>SUM(F171:F176)</f>
        <v>0</v>
      </c>
      <c r="G178" s="11">
        <f t="shared" ref="G178:H178" si="32">SUM(G171:G176)</f>
        <v>0</v>
      </c>
      <c r="H178" s="11">
        <f t="shared" si="32"/>
        <v>0</v>
      </c>
    </row>
    <row r="179" spans="1:8" x14ac:dyDescent="0.25">
      <c r="A179" s="28" t="s">
        <v>23</v>
      </c>
      <c r="B179" s="10"/>
      <c r="C179" s="10"/>
      <c r="D179" s="10"/>
      <c r="E179" s="2"/>
      <c r="F179" s="2"/>
      <c r="G179" s="2"/>
      <c r="H179" s="4">
        <f>F179+G179</f>
        <v>0</v>
      </c>
    </row>
    <row r="180" spans="1:8" x14ac:dyDescent="0.25">
      <c r="A180" s="28"/>
      <c r="B180" s="10"/>
      <c r="C180" s="10"/>
      <c r="D180" s="10"/>
      <c r="E180" s="2"/>
      <c r="F180" s="2"/>
      <c r="G180" s="2"/>
      <c r="H180" s="4">
        <f t="shared" ref="H180:H184" si="33">F180+G180</f>
        <v>0</v>
      </c>
    </row>
    <row r="181" spans="1:8" x14ac:dyDescent="0.25">
      <c r="A181" s="28"/>
      <c r="B181" s="10"/>
      <c r="C181" s="10"/>
      <c r="D181" s="10"/>
      <c r="E181" s="2"/>
      <c r="F181" s="2"/>
      <c r="G181" s="2"/>
      <c r="H181" s="4">
        <f t="shared" si="33"/>
        <v>0</v>
      </c>
    </row>
    <row r="182" spans="1:8" x14ac:dyDescent="0.25">
      <c r="A182" s="28"/>
      <c r="B182" s="10"/>
      <c r="C182" s="10"/>
      <c r="D182" s="10"/>
      <c r="E182" s="2"/>
      <c r="F182" s="2"/>
      <c r="G182" s="2"/>
      <c r="H182" s="4">
        <f t="shared" si="33"/>
        <v>0</v>
      </c>
    </row>
    <row r="183" spans="1:8" x14ac:dyDescent="0.25">
      <c r="A183" s="28"/>
      <c r="B183" s="10"/>
      <c r="C183" s="10"/>
      <c r="D183" s="10"/>
      <c r="E183" s="2"/>
      <c r="F183" s="2"/>
      <c r="G183" s="2"/>
      <c r="H183" s="4">
        <f t="shared" si="33"/>
        <v>0</v>
      </c>
    </row>
    <row r="184" spans="1:8" x14ac:dyDescent="0.25">
      <c r="A184" s="28"/>
      <c r="B184" s="10"/>
      <c r="C184" s="10"/>
      <c r="D184" s="10"/>
      <c r="E184" s="2"/>
      <c r="F184" s="2"/>
      <c r="G184" s="2"/>
      <c r="H184" s="4">
        <f t="shared" si="33"/>
        <v>0</v>
      </c>
    </row>
    <row r="185" spans="1:8" x14ac:dyDescent="0.25">
      <c r="A185" s="28"/>
      <c r="B185" s="27"/>
      <c r="C185" s="27"/>
      <c r="D185" s="27"/>
      <c r="E185" s="27"/>
      <c r="F185" s="27"/>
      <c r="G185" s="27"/>
      <c r="H185" s="27"/>
    </row>
    <row r="186" spans="1:8" x14ac:dyDescent="0.25">
      <c r="A186" s="8"/>
      <c r="B186" s="9"/>
      <c r="C186" s="9"/>
      <c r="D186" s="9"/>
      <c r="E186" s="9"/>
      <c r="F186" s="11">
        <f>SUM(F179:F184)</f>
        <v>0</v>
      </c>
      <c r="G186" s="11">
        <f t="shared" ref="G186:H186" si="34">SUM(G179:G184)</f>
        <v>0</v>
      </c>
      <c r="H186" s="11">
        <f t="shared" si="34"/>
        <v>0</v>
      </c>
    </row>
    <row r="189" spans="1:8" x14ac:dyDescent="0.25">
      <c r="H189" s="24">
        <f>H25+H33+H41+H49+H57+H65+H73+H81+H89+H97+H130+H138+H146+H154+H162+H170+H178+H186</f>
        <v>859975.18730842706</v>
      </c>
    </row>
    <row r="190" spans="1:8" x14ac:dyDescent="0.25">
      <c r="H190" s="23"/>
    </row>
    <row r="191" spans="1:8" x14ac:dyDescent="0.25">
      <c r="H191" s="23"/>
    </row>
    <row r="192" spans="1:8" x14ac:dyDescent="0.25">
      <c r="D192" s="22"/>
      <c r="H192" s="23"/>
    </row>
    <row r="193" spans="8:8" x14ac:dyDescent="0.25">
      <c r="H193" s="24"/>
    </row>
  </sheetData>
  <mergeCells count="38">
    <mergeCell ref="A74:A80"/>
    <mergeCell ref="A82:A88"/>
    <mergeCell ref="A90:A96"/>
    <mergeCell ref="A98:A129"/>
    <mergeCell ref="A5:A24"/>
    <mergeCell ref="A26:A32"/>
    <mergeCell ref="A34:A40"/>
    <mergeCell ref="A42:A48"/>
    <mergeCell ref="A50:A56"/>
    <mergeCell ref="B96:H96"/>
    <mergeCell ref="A179:A185"/>
    <mergeCell ref="B3:D3"/>
    <mergeCell ref="F3:H3"/>
    <mergeCell ref="B24:H24"/>
    <mergeCell ref="B32:H32"/>
    <mergeCell ref="B40:H40"/>
    <mergeCell ref="B48:H48"/>
    <mergeCell ref="A131:A137"/>
    <mergeCell ref="A139:A145"/>
    <mergeCell ref="A147:A153"/>
    <mergeCell ref="A155:A161"/>
    <mergeCell ref="A163:A169"/>
    <mergeCell ref="A171:A177"/>
    <mergeCell ref="A58:A64"/>
    <mergeCell ref="A66:A72"/>
    <mergeCell ref="B56:H56"/>
    <mergeCell ref="B64:H64"/>
    <mergeCell ref="B72:H72"/>
    <mergeCell ref="B80:H80"/>
    <mergeCell ref="B88:H88"/>
    <mergeCell ref="B185:H185"/>
    <mergeCell ref="B129:H129"/>
    <mergeCell ref="B137:H137"/>
    <mergeCell ref="B145:H145"/>
    <mergeCell ref="B153:H153"/>
    <mergeCell ref="B161:H161"/>
    <mergeCell ref="B177:H177"/>
    <mergeCell ref="B169:H16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zoomScaleNormal="100" workbookViewId="0">
      <selection activeCell="J2" sqref="J2"/>
    </sheetView>
  </sheetViews>
  <sheetFormatPr defaultRowHeight="15" x14ac:dyDescent="0.25"/>
  <cols>
    <col min="1" max="1" width="11" style="2" customWidth="1"/>
    <col min="2" max="2" width="23.140625" style="2" bestFit="1" customWidth="1"/>
    <col min="3" max="3" width="23.140625" style="2" customWidth="1"/>
    <col min="4" max="4" width="2.7109375" style="18" customWidth="1"/>
    <col min="5" max="7" width="14.85546875" style="2" bestFit="1" customWidth="1"/>
    <col min="8" max="8" width="23.5703125" style="2" customWidth="1"/>
    <col min="9" max="9" width="2.7109375" style="18" customWidth="1"/>
    <col min="10" max="10" width="23" style="2" customWidth="1"/>
    <col min="11" max="11" width="2.7109375" style="19" hidden="1" customWidth="1"/>
    <col min="12" max="12" width="11.85546875" hidden="1" customWidth="1"/>
    <col min="13" max="13" width="12.85546875" hidden="1" customWidth="1"/>
    <col min="14" max="14" width="12.7109375" hidden="1" customWidth="1"/>
    <col min="15" max="15" width="12.85546875" hidden="1" customWidth="1"/>
    <col min="16" max="16" width="11.85546875" hidden="1" customWidth="1"/>
    <col min="17" max="17" width="12.28515625" hidden="1" customWidth="1"/>
    <col min="18" max="18" width="11.85546875" hidden="1" customWidth="1"/>
    <col min="19" max="19" width="12.85546875" hidden="1" customWidth="1"/>
    <col min="20" max="20" width="11.85546875" hidden="1" customWidth="1"/>
    <col min="21" max="21" width="12.28515625" hidden="1" customWidth="1"/>
    <col min="23" max="23" width="28.42578125" bestFit="1" customWidth="1"/>
    <col min="24" max="24" width="17.85546875" bestFit="1" customWidth="1"/>
    <col min="25" max="25" width="23.5703125" bestFit="1" customWidth="1"/>
  </cols>
  <sheetData>
    <row r="1" spans="1:21" x14ac:dyDescent="0.25">
      <c r="A1" s="31" t="s">
        <v>31</v>
      </c>
      <c r="B1" s="32"/>
      <c r="C1" s="33"/>
      <c r="D1" s="13"/>
      <c r="E1" s="34" t="s">
        <v>32</v>
      </c>
      <c r="F1" s="34"/>
      <c r="G1" s="34"/>
      <c r="H1" s="34"/>
      <c r="I1" s="13"/>
      <c r="J1" s="21" t="s">
        <v>33</v>
      </c>
      <c r="K1" s="14"/>
      <c r="L1" s="34" t="s">
        <v>34</v>
      </c>
      <c r="M1" s="34"/>
      <c r="N1" s="34"/>
      <c r="O1" s="34"/>
      <c r="P1" s="34"/>
      <c r="Q1" s="34"/>
      <c r="R1" s="34"/>
      <c r="S1" s="34"/>
      <c r="T1" s="34"/>
      <c r="U1" s="34"/>
    </row>
    <row r="2" spans="1:21" ht="30" x14ac:dyDescent="0.25">
      <c r="A2" s="15" t="s">
        <v>35</v>
      </c>
      <c r="B2" s="15" t="s">
        <v>28</v>
      </c>
      <c r="C2" s="15" t="s">
        <v>36</v>
      </c>
      <c r="D2" s="16"/>
      <c r="E2" s="15" t="s">
        <v>0</v>
      </c>
      <c r="F2" s="15" t="s">
        <v>26</v>
      </c>
      <c r="G2" s="15" t="s">
        <v>27</v>
      </c>
      <c r="H2" s="15" t="s">
        <v>28</v>
      </c>
      <c r="I2" s="16"/>
      <c r="J2" s="15" t="str">
        <f>'Funds Flow - Partner Detail'!F3</f>
        <v>Quarterly Funds Flow Update - DY3, Q3</v>
      </c>
      <c r="K2" s="17"/>
      <c r="L2" s="15" t="s">
        <v>37</v>
      </c>
      <c r="M2" s="15" t="s">
        <v>38</v>
      </c>
      <c r="N2" s="15" t="s">
        <v>39</v>
      </c>
      <c r="O2" s="15" t="s">
        <v>40</v>
      </c>
      <c r="P2" s="15" t="s">
        <v>41</v>
      </c>
      <c r="Q2" s="15" t="s">
        <v>42</v>
      </c>
      <c r="R2" s="15" t="s">
        <v>43</v>
      </c>
      <c r="S2" s="15" t="s">
        <v>44</v>
      </c>
      <c r="T2" s="15" t="s">
        <v>45</v>
      </c>
      <c r="U2" s="15" t="s">
        <v>46</v>
      </c>
    </row>
  </sheetData>
  <mergeCells count="3">
    <mergeCell ref="A1:C1"/>
    <mergeCell ref="E1:H1"/>
    <mergeCell ref="L1:U1"/>
  </mergeCells>
  <pageMargins left="0.7" right="0.7" top="0.75" bottom="0.75" header="0.3" footer="0.3"/>
  <pageSetup scale="63" orientation="landscape" r:id="rId1"/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'R:\Users\jweber\Desktop\PAOP 2017\[PPS 2nd Tier Funds Flow Reporting Template.xlsx]Sheet2'!#REF!</xm:f>
          </x14:formula1>
          <xm:sqref>E3:E1048576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36" sqref="D36"/>
    </sheetView>
  </sheetViews>
  <sheetFormatPr defaultRowHeight="15" x14ac:dyDescent="0.25"/>
  <cols>
    <col min="1" max="1" width="22" customWidth="1"/>
    <col min="2" max="2" width="10" customWidth="1"/>
    <col min="3" max="18" width="12" customWidth="1"/>
  </cols>
  <sheetData>
    <row r="1" spans="1:18" x14ac:dyDescent="0.25">
      <c r="A1" s="1" t="s">
        <v>47</v>
      </c>
    </row>
    <row r="3" spans="1:18" x14ac:dyDescent="0.25">
      <c r="A3" s="36" t="s">
        <v>48</v>
      </c>
      <c r="B3" s="37"/>
      <c r="C3" s="40" t="s">
        <v>49</v>
      </c>
      <c r="D3" s="41"/>
      <c r="E3" s="40" t="s">
        <v>50</v>
      </c>
      <c r="F3" s="41"/>
      <c r="G3" s="40" t="s">
        <v>51</v>
      </c>
      <c r="H3" s="41"/>
      <c r="I3" s="40" t="s">
        <v>52</v>
      </c>
      <c r="J3" s="41"/>
      <c r="K3" s="40" t="s">
        <v>53</v>
      </c>
      <c r="L3" s="41"/>
      <c r="M3" s="40" t="s">
        <v>54</v>
      </c>
      <c r="N3" s="41"/>
      <c r="O3" s="40" t="s">
        <v>55</v>
      </c>
      <c r="P3" s="41"/>
      <c r="Q3" s="40" t="s">
        <v>56</v>
      </c>
      <c r="R3" s="41"/>
    </row>
    <row r="4" spans="1:18" x14ac:dyDescent="0.25">
      <c r="A4" s="38"/>
      <c r="B4" s="39"/>
      <c r="C4" s="20" t="s">
        <v>57</v>
      </c>
      <c r="D4" s="20" t="s">
        <v>58</v>
      </c>
      <c r="E4" s="20" t="s">
        <v>57</v>
      </c>
      <c r="F4" s="20" t="s">
        <v>58</v>
      </c>
      <c r="G4" s="20" t="s">
        <v>57</v>
      </c>
      <c r="H4" s="20" t="s">
        <v>58</v>
      </c>
      <c r="I4" s="20" t="s">
        <v>57</v>
      </c>
      <c r="J4" s="20" t="s">
        <v>58</v>
      </c>
      <c r="K4" s="20" t="s">
        <v>57</v>
      </c>
      <c r="L4" s="20" t="s">
        <v>58</v>
      </c>
      <c r="M4" s="20" t="s">
        <v>57</v>
      </c>
      <c r="N4" s="20" t="s">
        <v>58</v>
      </c>
      <c r="O4" s="20" t="s">
        <v>57</v>
      </c>
      <c r="P4" s="20" t="s">
        <v>58</v>
      </c>
      <c r="Q4" s="20" t="s">
        <v>57</v>
      </c>
      <c r="R4" s="20" t="s">
        <v>58</v>
      </c>
    </row>
    <row r="5" spans="1:18" x14ac:dyDescent="0.25">
      <c r="A5" s="35" t="s">
        <v>7</v>
      </c>
      <c r="B5" s="3" t="s">
        <v>24</v>
      </c>
      <c r="C5" s="2">
        <v>34</v>
      </c>
      <c r="D5" s="2">
        <v>90</v>
      </c>
      <c r="E5" s="2">
        <v>92</v>
      </c>
      <c r="F5" s="2">
        <v>100</v>
      </c>
      <c r="G5" s="2">
        <v>0</v>
      </c>
      <c r="H5" s="2">
        <v>101</v>
      </c>
      <c r="I5" s="2">
        <v>0</v>
      </c>
      <c r="J5" s="2">
        <v>3</v>
      </c>
      <c r="K5" s="2">
        <v>14</v>
      </c>
      <c r="L5" s="2">
        <v>11</v>
      </c>
      <c r="M5" s="2">
        <v>124</v>
      </c>
      <c r="N5" s="2">
        <v>124</v>
      </c>
      <c r="O5" s="2">
        <v>12</v>
      </c>
      <c r="P5" s="2">
        <v>18</v>
      </c>
      <c r="Q5" s="2">
        <v>93</v>
      </c>
      <c r="R5" s="2">
        <v>101</v>
      </c>
    </row>
    <row r="6" spans="1:18" x14ac:dyDescent="0.25">
      <c r="A6" s="35"/>
      <c r="B6" s="3" t="s">
        <v>29</v>
      </c>
      <c r="C6" s="2">
        <v>14</v>
      </c>
      <c r="D6" s="2">
        <v>59</v>
      </c>
      <c r="E6" s="2">
        <v>26</v>
      </c>
      <c r="F6" s="2">
        <v>37</v>
      </c>
      <c r="G6" s="2">
        <v>0</v>
      </c>
      <c r="H6" s="2">
        <v>37</v>
      </c>
      <c r="I6" s="2">
        <v>0</v>
      </c>
      <c r="J6" s="2">
        <v>1</v>
      </c>
      <c r="K6" s="2">
        <v>4</v>
      </c>
      <c r="L6" s="2">
        <v>4</v>
      </c>
      <c r="M6" s="2">
        <v>36</v>
      </c>
      <c r="N6" s="2">
        <v>44</v>
      </c>
      <c r="O6" s="2">
        <v>4</v>
      </c>
      <c r="P6" s="2">
        <v>12</v>
      </c>
      <c r="Q6" s="2">
        <v>26</v>
      </c>
      <c r="R6" s="2">
        <v>37</v>
      </c>
    </row>
    <row r="7" spans="1:18" x14ac:dyDescent="0.25">
      <c r="A7" s="35" t="s">
        <v>8</v>
      </c>
      <c r="B7" s="3" t="s">
        <v>24</v>
      </c>
      <c r="C7" s="2">
        <v>0</v>
      </c>
      <c r="D7" s="2">
        <v>24</v>
      </c>
      <c r="E7" s="2">
        <v>68</v>
      </c>
      <c r="F7" s="2">
        <v>91</v>
      </c>
      <c r="G7" s="2">
        <v>0</v>
      </c>
      <c r="H7" s="2">
        <v>91</v>
      </c>
      <c r="I7" s="2">
        <v>0</v>
      </c>
      <c r="J7" s="2">
        <v>8</v>
      </c>
      <c r="K7" s="2">
        <v>134</v>
      </c>
      <c r="L7" s="2">
        <v>171</v>
      </c>
      <c r="M7" s="2">
        <v>47</v>
      </c>
      <c r="N7" s="2">
        <v>54</v>
      </c>
      <c r="O7" s="2">
        <v>13</v>
      </c>
      <c r="P7" s="2">
        <v>21</v>
      </c>
      <c r="Q7" s="2">
        <v>66</v>
      </c>
      <c r="R7" s="2">
        <v>87</v>
      </c>
    </row>
    <row r="8" spans="1:18" x14ac:dyDescent="0.25">
      <c r="A8" s="35"/>
      <c r="B8" s="3" t="s">
        <v>29</v>
      </c>
      <c r="C8" s="2">
        <v>0</v>
      </c>
      <c r="D8" s="2">
        <v>14</v>
      </c>
      <c r="E8" s="2">
        <v>16</v>
      </c>
      <c r="F8" s="2">
        <v>9</v>
      </c>
      <c r="G8" s="2">
        <v>0</v>
      </c>
      <c r="H8" s="2">
        <v>9</v>
      </c>
      <c r="I8" s="2">
        <v>10</v>
      </c>
      <c r="J8" s="2">
        <v>0</v>
      </c>
      <c r="K8" s="2">
        <v>22</v>
      </c>
      <c r="L8" s="2">
        <v>22</v>
      </c>
      <c r="M8" s="2">
        <v>13</v>
      </c>
      <c r="N8" s="2">
        <v>12</v>
      </c>
      <c r="O8" s="2">
        <v>6</v>
      </c>
      <c r="P8" s="2">
        <v>2</v>
      </c>
      <c r="Q8" s="2">
        <v>17</v>
      </c>
      <c r="R8" s="2">
        <v>7</v>
      </c>
    </row>
    <row r="9" spans="1:18" x14ac:dyDescent="0.25">
      <c r="A9" s="35" t="s">
        <v>59</v>
      </c>
      <c r="B9" s="3" t="s">
        <v>24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1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1</v>
      </c>
    </row>
    <row r="10" spans="1:18" x14ac:dyDescent="0.25">
      <c r="A10" s="35"/>
      <c r="B10" s="3" t="s">
        <v>29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1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1</v>
      </c>
    </row>
    <row r="11" spans="1:18" x14ac:dyDescent="0.25">
      <c r="A11" s="35" t="s">
        <v>11</v>
      </c>
      <c r="B11" s="3" t="s">
        <v>24</v>
      </c>
      <c r="C11" s="2">
        <v>0</v>
      </c>
      <c r="D11" s="2">
        <v>2</v>
      </c>
      <c r="E11" s="2">
        <v>0</v>
      </c>
      <c r="F11" s="2">
        <v>2</v>
      </c>
      <c r="G11" s="2">
        <v>0</v>
      </c>
      <c r="H11" s="2">
        <v>2</v>
      </c>
      <c r="I11" s="2">
        <v>0</v>
      </c>
      <c r="J11" s="2">
        <v>2</v>
      </c>
      <c r="K11" s="2">
        <v>4</v>
      </c>
      <c r="L11" s="2">
        <v>3</v>
      </c>
      <c r="M11" s="2">
        <v>0</v>
      </c>
      <c r="N11" s="2">
        <v>0</v>
      </c>
      <c r="O11" s="2">
        <v>0</v>
      </c>
      <c r="P11" s="2">
        <v>2</v>
      </c>
      <c r="Q11" s="2">
        <v>0</v>
      </c>
      <c r="R11" s="2">
        <v>3</v>
      </c>
    </row>
    <row r="12" spans="1:18" x14ac:dyDescent="0.25">
      <c r="A12" s="35"/>
      <c r="B12" s="3" t="s">
        <v>29</v>
      </c>
      <c r="C12" s="2">
        <v>0</v>
      </c>
      <c r="D12" s="2">
        <v>2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1</v>
      </c>
      <c r="K12" s="2">
        <v>7</v>
      </c>
      <c r="L12" s="2">
        <v>1</v>
      </c>
      <c r="M12" s="2">
        <v>0</v>
      </c>
      <c r="N12" s="2">
        <v>0</v>
      </c>
      <c r="O12" s="2">
        <v>0</v>
      </c>
      <c r="P12" s="2">
        <v>1</v>
      </c>
      <c r="Q12" s="2">
        <v>0</v>
      </c>
      <c r="R12" s="2">
        <v>1</v>
      </c>
    </row>
    <row r="13" spans="1:18" x14ac:dyDescent="0.25">
      <c r="A13" s="35" t="s">
        <v>60</v>
      </c>
      <c r="B13" s="3" t="s">
        <v>24</v>
      </c>
      <c r="C13" s="2">
        <v>0</v>
      </c>
      <c r="D13" s="2">
        <v>0</v>
      </c>
      <c r="E13" s="2">
        <v>0</v>
      </c>
      <c r="F13" s="2">
        <v>1</v>
      </c>
      <c r="G13" s="2">
        <v>0</v>
      </c>
      <c r="H13" s="2">
        <v>1</v>
      </c>
      <c r="I13" s="2">
        <v>0</v>
      </c>
      <c r="J13" s="2">
        <v>2</v>
      </c>
      <c r="K13" s="2">
        <v>0</v>
      </c>
      <c r="L13" s="2">
        <v>5</v>
      </c>
      <c r="M13" s="2">
        <v>0</v>
      </c>
      <c r="N13" s="2">
        <v>1</v>
      </c>
      <c r="O13" s="2">
        <v>0</v>
      </c>
      <c r="P13" s="2">
        <v>4</v>
      </c>
      <c r="Q13" s="2">
        <v>0</v>
      </c>
      <c r="R13" s="2">
        <v>1</v>
      </c>
    </row>
    <row r="14" spans="1:18" x14ac:dyDescent="0.25">
      <c r="A14" s="35"/>
      <c r="B14" s="3" t="s">
        <v>29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1</v>
      </c>
      <c r="K14" s="2">
        <v>0</v>
      </c>
      <c r="L14" s="2">
        <v>4</v>
      </c>
      <c r="M14" s="2">
        <v>0</v>
      </c>
      <c r="N14" s="2">
        <v>1</v>
      </c>
      <c r="O14" s="2">
        <v>0</v>
      </c>
      <c r="P14" s="2">
        <v>3</v>
      </c>
      <c r="Q14" s="2">
        <v>0</v>
      </c>
      <c r="R14" s="2">
        <v>0</v>
      </c>
    </row>
    <row r="15" spans="1:18" x14ac:dyDescent="0.25">
      <c r="A15" s="35" t="s">
        <v>12</v>
      </c>
      <c r="B15" s="3" t="s">
        <v>24</v>
      </c>
      <c r="C15" s="2">
        <v>0</v>
      </c>
      <c r="D15" s="2">
        <v>1</v>
      </c>
      <c r="E15" s="2">
        <v>0</v>
      </c>
      <c r="F15" s="2">
        <v>23</v>
      </c>
      <c r="G15" s="2">
        <v>0</v>
      </c>
      <c r="H15" s="2">
        <v>22</v>
      </c>
      <c r="I15" s="2">
        <v>0</v>
      </c>
      <c r="J15" s="2">
        <v>1</v>
      </c>
      <c r="K15" s="2">
        <v>50</v>
      </c>
      <c r="L15" s="2">
        <v>87</v>
      </c>
      <c r="M15" s="2">
        <v>0</v>
      </c>
      <c r="N15" s="2">
        <v>1</v>
      </c>
      <c r="O15" s="2">
        <v>0</v>
      </c>
      <c r="P15" s="2">
        <v>11</v>
      </c>
      <c r="Q15" s="2">
        <v>0</v>
      </c>
      <c r="R15" s="2">
        <v>23</v>
      </c>
    </row>
    <row r="16" spans="1:18" x14ac:dyDescent="0.25">
      <c r="A16" s="35"/>
      <c r="B16" s="3" t="s">
        <v>29</v>
      </c>
      <c r="C16" s="2">
        <v>0</v>
      </c>
      <c r="D16" s="2">
        <v>1</v>
      </c>
      <c r="E16" s="2">
        <v>0</v>
      </c>
      <c r="F16" s="2">
        <v>1</v>
      </c>
      <c r="G16" s="2">
        <v>0</v>
      </c>
      <c r="H16" s="2">
        <v>1</v>
      </c>
      <c r="I16" s="2">
        <v>0</v>
      </c>
      <c r="J16" s="2">
        <v>1</v>
      </c>
      <c r="K16" s="2">
        <v>18</v>
      </c>
      <c r="L16" s="2">
        <v>20</v>
      </c>
      <c r="M16" s="2">
        <v>0</v>
      </c>
      <c r="N16" s="2">
        <v>0</v>
      </c>
      <c r="O16" s="2">
        <v>0</v>
      </c>
      <c r="P16" s="2">
        <v>3</v>
      </c>
      <c r="Q16" s="2">
        <v>0</v>
      </c>
      <c r="R16" s="2">
        <v>1</v>
      </c>
    </row>
    <row r="17" spans="1:18" x14ac:dyDescent="0.25">
      <c r="A17" s="35" t="s">
        <v>13</v>
      </c>
      <c r="B17" s="3" t="s">
        <v>24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6</v>
      </c>
      <c r="L17" s="2">
        <v>10</v>
      </c>
      <c r="M17" s="12">
        <v>0</v>
      </c>
      <c r="N17" s="12">
        <v>1</v>
      </c>
      <c r="O17" s="2">
        <v>0</v>
      </c>
      <c r="P17" s="2">
        <v>1</v>
      </c>
      <c r="Q17" s="2">
        <v>0</v>
      </c>
      <c r="R17" s="2">
        <v>0</v>
      </c>
    </row>
    <row r="18" spans="1:18" x14ac:dyDescent="0.25">
      <c r="A18" s="35"/>
      <c r="B18" s="3" t="s">
        <v>29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6</v>
      </c>
      <c r="L18" s="2">
        <v>10</v>
      </c>
      <c r="M18" s="12">
        <v>0</v>
      </c>
      <c r="N18" s="12">
        <v>1</v>
      </c>
      <c r="O18" s="2">
        <v>0</v>
      </c>
      <c r="P18" s="2">
        <v>1</v>
      </c>
      <c r="Q18" s="2">
        <v>0</v>
      </c>
      <c r="R18" s="2">
        <v>0</v>
      </c>
    </row>
    <row r="19" spans="1:18" x14ac:dyDescent="0.25">
      <c r="A19" s="35" t="s">
        <v>17</v>
      </c>
      <c r="B19" s="3" t="s">
        <v>24</v>
      </c>
      <c r="C19" s="2">
        <v>0</v>
      </c>
      <c r="D19" s="2">
        <v>0</v>
      </c>
      <c r="E19" s="2">
        <v>21</v>
      </c>
      <c r="F19" s="2">
        <v>24</v>
      </c>
      <c r="G19" s="2">
        <v>0</v>
      </c>
      <c r="H19" s="2">
        <v>24</v>
      </c>
      <c r="I19" s="2">
        <v>0</v>
      </c>
      <c r="J19" s="2">
        <v>1</v>
      </c>
      <c r="K19" s="2">
        <v>0</v>
      </c>
      <c r="L19" s="2">
        <v>0</v>
      </c>
      <c r="M19" s="2">
        <v>0</v>
      </c>
      <c r="N19" s="2">
        <v>3</v>
      </c>
      <c r="O19" s="2">
        <v>0</v>
      </c>
      <c r="P19" s="2">
        <v>0</v>
      </c>
      <c r="Q19" s="2">
        <v>21</v>
      </c>
      <c r="R19" s="2">
        <v>24</v>
      </c>
    </row>
    <row r="20" spans="1:18" x14ac:dyDescent="0.25">
      <c r="A20" s="35"/>
      <c r="B20" s="3" t="s">
        <v>29</v>
      </c>
      <c r="C20" s="2">
        <v>0</v>
      </c>
      <c r="D20" s="2">
        <v>0</v>
      </c>
      <c r="E20" s="2">
        <v>23</v>
      </c>
      <c r="F20" s="2">
        <v>24</v>
      </c>
      <c r="G20" s="2">
        <v>23</v>
      </c>
      <c r="H20" s="2">
        <v>24</v>
      </c>
      <c r="I20" s="2">
        <v>0</v>
      </c>
      <c r="J20" s="2">
        <v>1</v>
      </c>
      <c r="K20" s="2">
        <v>0</v>
      </c>
      <c r="L20" s="2">
        <v>0</v>
      </c>
      <c r="M20" s="2">
        <v>0</v>
      </c>
      <c r="N20" s="2">
        <v>3</v>
      </c>
      <c r="O20" s="2">
        <v>0</v>
      </c>
      <c r="P20" s="2">
        <v>0</v>
      </c>
      <c r="Q20" s="2">
        <v>23</v>
      </c>
      <c r="R20" s="2">
        <v>24</v>
      </c>
    </row>
    <row r="21" spans="1:18" x14ac:dyDescent="0.25">
      <c r="A21" s="35" t="s">
        <v>18</v>
      </c>
      <c r="B21" s="3" t="s">
        <v>24</v>
      </c>
      <c r="C21" s="2">
        <v>0</v>
      </c>
      <c r="D21" s="2">
        <v>0</v>
      </c>
      <c r="E21" s="2">
        <v>0</v>
      </c>
      <c r="F21" s="2">
        <v>1</v>
      </c>
      <c r="G21" s="2">
        <v>0</v>
      </c>
      <c r="H21" s="2">
        <v>1</v>
      </c>
      <c r="I21" s="2">
        <v>0</v>
      </c>
      <c r="J21" s="2">
        <v>3</v>
      </c>
      <c r="K21" s="2">
        <v>0</v>
      </c>
      <c r="L21" s="2">
        <v>0</v>
      </c>
      <c r="M21" s="2">
        <v>1</v>
      </c>
      <c r="N21" s="2">
        <v>3</v>
      </c>
      <c r="O21" s="2">
        <v>1</v>
      </c>
      <c r="P21" s="2">
        <v>2</v>
      </c>
      <c r="Q21" s="2">
        <v>0</v>
      </c>
      <c r="R21" s="2">
        <v>1</v>
      </c>
    </row>
    <row r="22" spans="1:18" x14ac:dyDescent="0.25">
      <c r="A22" s="35"/>
      <c r="B22" s="3" t="s">
        <v>29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1</v>
      </c>
      <c r="J22" s="2">
        <v>1</v>
      </c>
      <c r="K22" s="2">
        <v>0</v>
      </c>
      <c r="L22" s="2">
        <v>0</v>
      </c>
      <c r="M22" s="2">
        <v>1</v>
      </c>
      <c r="N22" s="2">
        <v>1</v>
      </c>
      <c r="O22" s="2">
        <v>1</v>
      </c>
      <c r="P22" s="2">
        <v>1</v>
      </c>
      <c r="Q22" s="2">
        <v>0</v>
      </c>
      <c r="R22" s="2">
        <v>0</v>
      </c>
    </row>
    <row r="23" spans="1:18" x14ac:dyDescent="0.25">
      <c r="A23" s="35" t="s">
        <v>19</v>
      </c>
      <c r="B23" s="3" t="s">
        <v>24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3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1</v>
      </c>
      <c r="Q23" s="2">
        <v>5</v>
      </c>
      <c r="R23" s="2">
        <v>5</v>
      </c>
    </row>
    <row r="24" spans="1:18" x14ac:dyDescent="0.25">
      <c r="A24" s="35"/>
      <c r="B24" s="3" t="s">
        <v>29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2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1</v>
      </c>
      <c r="Q24" s="2">
        <v>1</v>
      </c>
      <c r="R24" s="2">
        <v>2</v>
      </c>
    </row>
    <row r="25" spans="1:18" x14ac:dyDescent="0.25">
      <c r="A25" s="35" t="s">
        <v>61</v>
      </c>
      <c r="B25" s="3" t="s">
        <v>24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1</v>
      </c>
      <c r="L25" s="2">
        <v>0</v>
      </c>
      <c r="M25" s="2">
        <v>0</v>
      </c>
      <c r="N25" s="2">
        <v>0</v>
      </c>
      <c r="O25" s="2">
        <v>1</v>
      </c>
      <c r="P25" s="2">
        <v>0</v>
      </c>
      <c r="Q25" s="2">
        <v>0</v>
      </c>
      <c r="R25" s="2">
        <v>0</v>
      </c>
    </row>
    <row r="26" spans="1:18" x14ac:dyDescent="0.25">
      <c r="A26" s="35"/>
      <c r="B26" s="3" t="s">
        <v>29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</row>
    <row r="27" spans="1:18" x14ac:dyDescent="0.25">
      <c r="A27" s="35" t="s">
        <v>62</v>
      </c>
      <c r="B27" s="3" t="s">
        <v>24</v>
      </c>
      <c r="C27" s="2">
        <v>0</v>
      </c>
      <c r="D27" s="2">
        <v>111</v>
      </c>
      <c r="E27" s="2">
        <v>96</v>
      </c>
      <c r="F27" s="2">
        <v>147</v>
      </c>
      <c r="G27" s="2">
        <v>0</v>
      </c>
      <c r="H27" s="2">
        <v>148</v>
      </c>
      <c r="I27" s="2">
        <v>0</v>
      </c>
      <c r="J27" s="2">
        <v>23</v>
      </c>
      <c r="K27" s="2">
        <v>46</v>
      </c>
      <c r="L27" s="2">
        <v>34</v>
      </c>
      <c r="M27" s="2">
        <v>95</v>
      </c>
      <c r="N27" s="2">
        <v>142</v>
      </c>
      <c r="O27" s="2">
        <v>5</v>
      </c>
      <c r="P27" s="2">
        <v>27</v>
      </c>
      <c r="Q27" s="2">
        <v>94</v>
      </c>
      <c r="R27" s="2">
        <v>145</v>
      </c>
    </row>
    <row r="28" spans="1:18" x14ac:dyDescent="0.25">
      <c r="A28" s="35"/>
      <c r="B28" s="3" t="s">
        <v>29</v>
      </c>
      <c r="C28" s="2">
        <v>0</v>
      </c>
      <c r="D28" s="2">
        <v>75</v>
      </c>
      <c r="E28" s="2">
        <v>47</v>
      </c>
      <c r="F28" s="2">
        <v>65</v>
      </c>
      <c r="G28" s="2">
        <v>0</v>
      </c>
      <c r="H28" s="2">
        <v>65</v>
      </c>
      <c r="I28" s="2">
        <v>7</v>
      </c>
      <c r="J28" s="2">
        <v>13</v>
      </c>
      <c r="K28" s="2">
        <v>11</v>
      </c>
      <c r="L28" s="2">
        <v>16</v>
      </c>
      <c r="M28" s="2">
        <v>37</v>
      </c>
      <c r="N28" s="2">
        <v>50</v>
      </c>
      <c r="O28" s="2">
        <v>4</v>
      </c>
      <c r="P28" s="2">
        <v>17</v>
      </c>
      <c r="Q28" s="2">
        <v>47</v>
      </c>
      <c r="R28" s="2">
        <v>66</v>
      </c>
    </row>
  </sheetData>
  <mergeCells count="21">
    <mergeCell ref="O3:P3"/>
    <mergeCell ref="Q3:R3"/>
    <mergeCell ref="A5:A6"/>
    <mergeCell ref="A7:A8"/>
    <mergeCell ref="C3:D3"/>
    <mergeCell ref="E3:F3"/>
    <mergeCell ref="G3:H3"/>
    <mergeCell ref="I3:J3"/>
    <mergeCell ref="K3:L3"/>
    <mergeCell ref="M3:N3"/>
    <mergeCell ref="A23:A24"/>
    <mergeCell ref="A25:A26"/>
    <mergeCell ref="A27:A28"/>
    <mergeCell ref="A3:B4"/>
    <mergeCell ref="A11:A12"/>
    <mergeCell ref="A13:A14"/>
    <mergeCell ref="A15:A16"/>
    <mergeCell ref="A17:A18"/>
    <mergeCell ref="A19:A20"/>
    <mergeCell ref="A21:A22"/>
    <mergeCell ref="A9:A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CDBD43789D6E44AA426FD20F8B7969" ma:contentTypeVersion="2" ma:contentTypeDescription="Create a new document." ma:contentTypeScope="" ma:versionID="17cdd02118f0e13909ab901fcee0cbd0">
  <xsd:schema xmlns:xsd="http://www.w3.org/2001/XMLSchema" xmlns:xs="http://www.w3.org/2001/XMLSchema" xmlns:p="http://schemas.microsoft.com/office/2006/metadata/properties" xmlns:ns2="362caa75-196a-4e38-861a-5b8d77e98c80" targetNamespace="http://schemas.microsoft.com/office/2006/metadata/properties" ma:root="true" ma:fieldsID="17a901d25fbeb3610fbdc217430872d0" ns2:_="">
    <xsd:import namespace="362caa75-196a-4e38-861a-5b8d77e98c8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caa75-196a-4e38-861a-5b8d77e98c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3FD866-5B9C-41CE-8BFF-459D3C7B927C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362caa75-196a-4e38-861a-5b8d77e98c80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F04FEAD-DB9D-4EC4-BC9B-2EE57D4AA9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BE8A69-D4EC-4D8D-9C93-F42050168B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2caa75-196a-4e38-861a-5b8d77e98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Funds Flow Summary</vt:lpstr>
      <vt:lpstr>Funds Flow - Partner Detail</vt:lpstr>
      <vt:lpstr>2nd Tier Funds Flow</vt:lpstr>
      <vt:lpstr>Partner Engagement</vt:lpstr>
      <vt:lpstr>'2nd Tier Funds Flow'!Print_Area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III, Joseph</dc:creator>
  <cp:lastModifiedBy>Kim Fraim</cp:lastModifiedBy>
  <cp:revision/>
  <dcterms:created xsi:type="dcterms:W3CDTF">2017-03-24T14:24:06Z</dcterms:created>
  <dcterms:modified xsi:type="dcterms:W3CDTF">2018-05-21T19:32:12Z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0x010100C6CDBD43789D6E44AA426FD20F8B7969</vt:lpwstr>
  </property>
  <property fmtid="{D5CDD505-2E9C-101B-9397-08002B2CF9AE}" pid="3" name="WorkbookGuid">
    <vt:lpwstr>5870cbc4-b8d5-4484-8b4a-6d742f2d1682</vt:lpwstr>
  </property>
</Properties>
</file>