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729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weber\Desktop\"/>
    </mc:Choice>
  </mc:AlternateContent>
  <bookViews>
    <workbookView xWindow="0" yWindow="0" windowWidth="20520" windowHeight="9465"/>
  </bookViews>
  <sheets>
    <sheet name="Funds Flow Summary" sheetId="1" r:id="rId1"/>
    <sheet name="Funds Flow - Partner Detail" sheetId="2" r:id="rId2"/>
    <sheet name="2nd Tier Funds Flow" sheetId="9" r:id="rId3"/>
    <sheet name="Partner Engagement" sheetId="3" r:id="rId4"/>
  </sheets>
  <externalReferences>
    <externalReference r:id="rId5"/>
  </externalReferences>
  <definedNames>
    <definedName name="_xlnm.Print_Area" localSheetId="2">'2nd Tier Funds Flow'!$A$1:$G$300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60" i="2" l="1"/>
  <c r="H459" i="2"/>
  <c r="H458" i="2"/>
  <c r="H457" i="2"/>
  <c r="H456" i="2"/>
  <c r="H455" i="2"/>
  <c r="H454" i="2"/>
  <c r="H453" i="2"/>
  <c r="H452" i="2"/>
  <c r="H451" i="2"/>
  <c r="H450" i="2"/>
  <c r="H449" i="2"/>
  <c r="H448" i="2"/>
  <c r="H447" i="2"/>
  <c r="H446" i="2"/>
  <c r="H445" i="2"/>
  <c r="H444" i="2"/>
  <c r="H443" i="2"/>
  <c r="H442" i="2"/>
  <c r="H441" i="2"/>
  <c r="H440" i="2"/>
  <c r="H439" i="2"/>
  <c r="H438" i="2"/>
  <c r="H437" i="2"/>
  <c r="H436" i="2"/>
  <c r="H435" i="2"/>
  <c r="H434" i="2"/>
  <c r="H433" i="2"/>
  <c r="H432" i="2"/>
  <c r="H431" i="2"/>
  <c r="H430" i="2"/>
  <c r="H429" i="2"/>
  <c r="H428" i="2"/>
  <c r="H427" i="2"/>
  <c r="H426" i="2"/>
  <c r="H425" i="2"/>
  <c r="H424" i="2"/>
  <c r="H423" i="2"/>
  <c r="H422" i="2"/>
  <c r="H421" i="2"/>
  <c r="H420" i="2"/>
  <c r="H419" i="2"/>
  <c r="H418" i="2"/>
  <c r="H417" i="2"/>
  <c r="H416" i="2"/>
  <c r="H415" i="2"/>
  <c r="H414" i="2"/>
  <c r="H413" i="2"/>
  <c r="H412" i="2"/>
  <c r="H411" i="2"/>
  <c r="H410" i="2"/>
  <c r="H409" i="2"/>
  <c r="H408" i="2"/>
  <c r="H407" i="2"/>
  <c r="H406" i="2"/>
  <c r="H405" i="2"/>
  <c r="H404" i="2"/>
  <c r="H403" i="2"/>
  <c r="H402" i="2"/>
  <c r="H401" i="2"/>
  <c r="H400" i="2"/>
  <c r="H399" i="2"/>
  <c r="H398" i="2"/>
  <c r="H397" i="2"/>
  <c r="H396" i="2"/>
  <c r="H395" i="2"/>
  <c r="H394" i="2"/>
  <c r="H393" i="2"/>
  <c r="H392" i="2"/>
  <c r="H391" i="2"/>
  <c r="H390" i="2"/>
  <c r="H389" i="2"/>
  <c r="H388" i="2"/>
  <c r="H387" i="2"/>
  <c r="H386" i="2"/>
  <c r="H385" i="2"/>
  <c r="H384" i="2"/>
  <c r="H383" i="2"/>
  <c r="H382" i="2"/>
  <c r="H381" i="2"/>
  <c r="H380" i="2"/>
  <c r="H379" i="2"/>
  <c r="H378" i="2"/>
  <c r="H377" i="2"/>
  <c r="H376" i="2"/>
  <c r="H375" i="2"/>
  <c r="H374" i="2"/>
  <c r="H373" i="2"/>
  <c r="H372" i="2"/>
  <c r="H371" i="2"/>
  <c r="H370" i="2"/>
  <c r="H369" i="2"/>
  <c r="H368" i="2"/>
  <c r="H367" i="2"/>
  <c r="H366" i="2"/>
  <c r="H365" i="2"/>
  <c r="H364" i="2"/>
  <c r="H363" i="2"/>
  <c r="H362" i="2"/>
  <c r="H361" i="2"/>
  <c r="H360" i="2"/>
  <c r="H359" i="2"/>
  <c r="H358" i="2"/>
  <c r="H357" i="2"/>
  <c r="H356" i="2"/>
  <c r="H355" i="2"/>
  <c r="H354" i="2"/>
  <c r="H353" i="2"/>
  <c r="H352" i="2"/>
  <c r="H351" i="2"/>
  <c r="H350" i="2"/>
  <c r="H349" i="2"/>
  <c r="H348" i="2"/>
  <c r="H347" i="2"/>
  <c r="H346" i="2"/>
  <c r="H345" i="2"/>
  <c r="H344" i="2"/>
  <c r="H343" i="2"/>
  <c r="H342" i="2"/>
  <c r="H341" i="2"/>
  <c r="H340" i="2"/>
  <c r="H339" i="2"/>
  <c r="H338" i="2"/>
  <c r="H337" i="2"/>
  <c r="H336" i="2"/>
  <c r="H335" i="2"/>
  <c r="H334" i="2"/>
  <c r="H333" i="2"/>
  <c r="H332" i="2"/>
  <c r="H331" i="2"/>
  <c r="H327" i="2"/>
  <c r="H326" i="2"/>
  <c r="H325" i="2"/>
  <c r="H324" i="2"/>
  <c r="H323" i="2"/>
  <c r="H322" i="2"/>
  <c r="H321" i="2"/>
  <c r="H320" i="2"/>
  <c r="H319" i="2"/>
  <c r="H318" i="2"/>
  <c r="H317" i="2"/>
  <c r="H316" i="2"/>
  <c r="H315" i="2"/>
  <c r="H314" i="2"/>
  <c r="H313" i="2"/>
  <c r="H312" i="2"/>
  <c r="H311" i="2"/>
  <c r="H310" i="2"/>
  <c r="H309" i="2"/>
  <c r="H308" i="2"/>
  <c r="H307" i="2"/>
  <c r="H306" i="2"/>
  <c r="H305" i="2"/>
  <c r="H304" i="2"/>
  <c r="H303" i="2"/>
  <c r="H302" i="2"/>
  <c r="H301" i="2"/>
  <c r="H300" i="2"/>
  <c r="H299" i="2"/>
  <c r="H298" i="2"/>
  <c r="H297" i="2"/>
  <c r="H296" i="2"/>
  <c r="H295" i="2"/>
  <c r="H294" i="2"/>
  <c r="H293" i="2"/>
  <c r="H292" i="2"/>
  <c r="H291" i="2"/>
  <c r="H290" i="2"/>
  <c r="H289" i="2"/>
  <c r="H288" i="2"/>
  <c r="H287" i="2"/>
  <c r="H286" i="2"/>
  <c r="H285" i="2"/>
  <c r="H284" i="2"/>
  <c r="H283" i="2"/>
  <c r="H282" i="2"/>
  <c r="H281" i="2"/>
  <c r="H280" i="2"/>
  <c r="H279" i="2"/>
  <c r="H278" i="2"/>
  <c r="H277" i="2"/>
  <c r="H276" i="2"/>
  <c r="H275" i="2"/>
  <c r="H274" i="2"/>
  <c r="H273" i="2"/>
  <c r="H272" i="2"/>
  <c r="H271" i="2"/>
  <c r="H270" i="2"/>
  <c r="H269" i="2"/>
  <c r="H268" i="2"/>
  <c r="H267" i="2"/>
  <c r="H266" i="2"/>
  <c r="H265" i="2"/>
  <c r="H264" i="2"/>
  <c r="H263" i="2"/>
  <c r="H262" i="2"/>
  <c r="H261" i="2"/>
  <c r="H260" i="2"/>
  <c r="H259" i="2"/>
  <c r="H258" i="2"/>
  <c r="H257" i="2"/>
  <c r="H256" i="2"/>
  <c r="H255" i="2"/>
  <c r="H254" i="2"/>
  <c r="H253" i="2"/>
  <c r="H252" i="2"/>
  <c r="H251" i="2"/>
  <c r="H250" i="2"/>
  <c r="H249" i="2"/>
  <c r="H248" i="2"/>
  <c r="H247" i="2"/>
  <c r="H246" i="2"/>
  <c r="H245" i="2"/>
  <c r="H244" i="2"/>
  <c r="H243" i="2"/>
  <c r="H242" i="2"/>
  <c r="H241" i="2"/>
  <c r="H240" i="2"/>
  <c r="H239" i="2"/>
  <c r="H238" i="2"/>
  <c r="H237" i="2"/>
  <c r="H236" i="2"/>
  <c r="H235" i="2"/>
  <c r="H234" i="2"/>
  <c r="H233" i="2"/>
  <c r="H232" i="2"/>
  <c r="H231" i="2"/>
  <c r="H230" i="2"/>
  <c r="H229" i="2"/>
  <c r="H228" i="2"/>
  <c r="H227" i="2"/>
  <c r="H226" i="2"/>
  <c r="H225" i="2"/>
  <c r="H224" i="2"/>
  <c r="H223" i="2"/>
  <c r="H222" i="2"/>
  <c r="H221" i="2"/>
  <c r="H220" i="2"/>
  <c r="H219" i="2"/>
  <c r="H218" i="2"/>
  <c r="H217" i="2"/>
  <c r="H216" i="2"/>
  <c r="H215" i="2"/>
  <c r="H214" i="2"/>
  <c r="H213" i="2"/>
  <c r="H212" i="2"/>
  <c r="H211" i="2"/>
  <c r="H210" i="2"/>
  <c r="H209" i="2"/>
  <c r="H208" i="2"/>
  <c r="H207" i="2"/>
  <c r="H206" i="2"/>
  <c r="H205" i="2"/>
  <c r="H204" i="2"/>
  <c r="H203" i="2"/>
  <c r="H202" i="2"/>
  <c r="H201" i="2"/>
  <c r="H200" i="2"/>
  <c r="H199" i="2"/>
  <c r="H198" i="2"/>
  <c r="H197" i="2"/>
  <c r="H196" i="2"/>
  <c r="H195" i="2"/>
  <c r="H194" i="2"/>
  <c r="H193" i="2"/>
  <c r="H192" i="2"/>
  <c r="H191" i="2"/>
  <c r="H190" i="2"/>
  <c r="H189" i="2"/>
  <c r="H188" i="2"/>
  <c r="H187" i="2"/>
  <c r="H186" i="2"/>
  <c r="H185" i="2"/>
  <c r="H184" i="2"/>
  <c r="H183" i="2"/>
  <c r="H182" i="2"/>
  <c r="H181" i="2"/>
  <c r="H180" i="2"/>
  <c r="H179" i="2"/>
  <c r="H178" i="2"/>
  <c r="H177" i="2"/>
  <c r="H176" i="2"/>
  <c r="H175" i="2"/>
  <c r="H174" i="2"/>
  <c r="H173" i="2"/>
  <c r="H172" i="2"/>
  <c r="H171" i="2"/>
  <c r="H170" i="2"/>
  <c r="H169" i="2"/>
  <c r="H168" i="2"/>
  <c r="H167" i="2"/>
  <c r="H166" i="2"/>
  <c r="H165" i="2"/>
  <c r="H164" i="2"/>
  <c r="H163" i="2"/>
  <c r="H162" i="2"/>
  <c r="H161" i="2"/>
  <c r="H160" i="2"/>
  <c r="H159" i="2"/>
  <c r="H158" i="2"/>
  <c r="H157" i="2"/>
  <c r="H156" i="2"/>
  <c r="H155" i="2"/>
  <c r="H154" i="2"/>
  <c r="H153" i="2"/>
  <c r="H152" i="2"/>
  <c r="H151" i="2"/>
  <c r="H150" i="2"/>
  <c r="H149" i="2"/>
  <c r="H148" i="2"/>
  <c r="H147" i="2"/>
  <c r="H146" i="2"/>
  <c r="H145" i="2"/>
  <c r="H144" i="2"/>
  <c r="H143" i="2"/>
  <c r="H142" i="2"/>
  <c r="H141" i="2"/>
  <c r="H140" i="2"/>
  <c r="H139" i="2"/>
  <c r="H138" i="2"/>
  <c r="H137" i="2"/>
  <c r="H136" i="2"/>
  <c r="H135" i="2"/>
  <c r="H134" i="2"/>
  <c r="H133" i="2"/>
  <c r="H132" i="2"/>
  <c r="H131" i="2"/>
  <c r="H130" i="2"/>
  <c r="H129" i="2"/>
  <c r="H128" i="2"/>
  <c r="H127" i="2"/>
  <c r="H126" i="2"/>
  <c r="H125" i="2"/>
  <c r="H124" i="2"/>
  <c r="H123" i="2"/>
  <c r="H122" i="2"/>
  <c r="H121" i="2"/>
  <c r="H120" i="2"/>
  <c r="H119" i="2"/>
  <c r="H118" i="2"/>
  <c r="H117" i="2"/>
  <c r="H116" i="2"/>
  <c r="H115" i="2"/>
  <c r="H114" i="2"/>
  <c r="H113" i="2"/>
  <c r="H112" i="2"/>
  <c r="H111" i="2"/>
  <c r="H110" i="2"/>
  <c r="H109" i="2"/>
  <c r="H108" i="2"/>
  <c r="H107" i="2"/>
  <c r="H106" i="2"/>
  <c r="H105" i="2"/>
  <c r="H104" i="2"/>
  <c r="H103" i="2"/>
  <c r="H102" i="2"/>
  <c r="H101" i="2"/>
  <c r="H100" i="2"/>
  <c r="H99" i="2"/>
  <c r="H98" i="2"/>
  <c r="H97" i="2"/>
  <c r="H96" i="2"/>
  <c r="H95" i="2"/>
  <c r="H94" i="2"/>
  <c r="H93" i="2"/>
  <c r="H92" i="2"/>
  <c r="H91" i="2"/>
  <c r="H90" i="2"/>
  <c r="H89" i="2"/>
  <c r="H88" i="2"/>
  <c r="H87" i="2"/>
  <c r="H86" i="2"/>
  <c r="H85" i="2"/>
  <c r="H84" i="2"/>
  <c r="H83" i="2"/>
  <c r="H82" i="2"/>
  <c r="H81" i="2"/>
  <c r="H80" i="2"/>
  <c r="H79" i="2"/>
  <c r="H78" i="2"/>
  <c r="H77" i="2"/>
  <c r="H76" i="2"/>
  <c r="H75" i="2"/>
  <c r="H74" i="2"/>
  <c r="H73" i="2"/>
  <c r="H72" i="2"/>
  <c r="H71" i="2"/>
  <c r="H70" i="2"/>
  <c r="H69" i="2"/>
  <c r="H68" i="2"/>
  <c r="H67" i="2"/>
  <c r="H66" i="2"/>
  <c r="H65" i="2"/>
  <c r="H64" i="2"/>
  <c r="H63" i="2"/>
  <c r="H62" i="2"/>
  <c r="H61" i="2"/>
  <c r="H60" i="2"/>
  <c r="H59" i="2"/>
  <c r="H58" i="2"/>
  <c r="H57" i="2"/>
  <c r="H56" i="2"/>
  <c r="H55" i="2"/>
  <c r="H54" i="2"/>
  <c r="H53" i="2"/>
  <c r="H52" i="2"/>
  <c r="H51" i="2"/>
  <c r="H50" i="2"/>
  <c r="H49" i="2"/>
  <c r="H48" i="2"/>
  <c r="H47" i="2"/>
  <c r="H46" i="2"/>
  <c r="H45" i="2"/>
  <c r="H44" i="2"/>
  <c r="H43" i="2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H7" i="2"/>
  <c r="H6" i="2"/>
  <c r="H583" i="2"/>
  <c r="H584" i="2"/>
  <c r="H585" i="2"/>
  <c r="H586" i="2"/>
  <c r="H587" i="2"/>
  <c r="H588" i="2"/>
  <c r="H589" i="2"/>
  <c r="H520" i="2"/>
  <c r="H521" i="2"/>
  <c r="H522" i="2"/>
  <c r="H523" i="2"/>
  <c r="H524" i="2"/>
  <c r="H525" i="2"/>
  <c r="H526" i="2"/>
  <c r="H527" i="2"/>
  <c r="H528" i="2"/>
  <c r="H529" i="2"/>
  <c r="H530" i="2"/>
  <c r="H531" i="2"/>
  <c r="H532" i="2"/>
  <c r="H560" i="2"/>
  <c r="H561" i="2"/>
  <c r="H562" i="2"/>
  <c r="H563" i="2"/>
  <c r="H564" i="2"/>
  <c r="H565" i="2"/>
  <c r="H566" i="2"/>
  <c r="H567" i="2"/>
  <c r="H568" i="2"/>
  <c r="H569" i="2"/>
  <c r="H570" i="2"/>
  <c r="H571" i="2"/>
  <c r="H572" i="2"/>
  <c r="H573" i="2"/>
  <c r="H574" i="2"/>
  <c r="H575" i="2"/>
  <c r="H576" i="2"/>
  <c r="H577" i="2"/>
  <c r="H578" i="2"/>
  <c r="H579" i="2"/>
  <c r="H633" i="2"/>
  <c r="H632" i="2"/>
  <c r="H631" i="2"/>
  <c r="H630" i="2"/>
  <c r="H629" i="2"/>
  <c r="H628" i="2"/>
  <c r="H627" i="2"/>
  <c r="H626" i="2"/>
  <c r="H625" i="2"/>
  <c r="G488" i="2"/>
  <c r="F488" i="2"/>
  <c r="H512" i="2"/>
  <c r="H511" i="2"/>
  <c r="H510" i="2"/>
  <c r="H509" i="2"/>
  <c r="H508" i="2"/>
  <c r="H507" i="2"/>
  <c r="H506" i="2"/>
  <c r="H505" i="2"/>
  <c r="H504" i="2"/>
  <c r="H503" i="2"/>
  <c r="H502" i="2"/>
  <c r="H501" i="2"/>
  <c r="H500" i="2"/>
  <c r="H499" i="2"/>
  <c r="H498" i="2"/>
  <c r="H497" i="2"/>
  <c r="H496" i="2"/>
  <c r="H495" i="2"/>
  <c r="H494" i="2"/>
  <c r="H493" i="2"/>
  <c r="H492" i="2"/>
  <c r="H491" i="2"/>
  <c r="H490" i="2"/>
  <c r="H486" i="2"/>
  <c r="H485" i="2"/>
  <c r="H484" i="2"/>
  <c r="H483" i="2"/>
  <c r="H482" i="2"/>
  <c r="H481" i="2"/>
  <c r="H480" i="2"/>
  <c r="H479" i="2"/>
  <c r="H478" i="2"/>
  <c r="H477" i="2"/>
  <c r="H476" i="2"/>
  <c r="H475" i="2"/>
  <c r="H474" i="2"/>
  <c r="H473" i="2"/>
  <c r="H472" i="2"/>
  <c r="H471" i="2"/>
  <c r="H470" i="2"/>
  <c r="H469" i="2"/>
  <c r="H468" i="2"/>
  <c r="H467" i="2"/>
  <c r="H466" i="2"/>
  <c r="H465" i="2"/>
  <c r="H464" i="2"/>
  <c r="H463" i="2"/>
  <c r="H488" i="2" l="1"/>
  <c r="G329" i="2"/>
  <c r="F329" i="2"/>
  <c r="C5" i="1" s="1"/>
  <c r="G462" i="2"/>
  <c r="D6" i="1" s="1"/>
  <c r="F462" i="2"/>
  <c r="C6" i="1" s="1"/>
  <c r="C7" i="1"/>
  <c r="G514" i="2"/>
  <c r="D8" i="1" s="1"/>
  <c r="F514" i="2"/>
  <c r="C8" i="1" s="1"/>
  <c r="G518" i="2"/>
  <c r="D9" i="1" s="1"/>
  <c r="F518" i="2"/>
  <c r="G534" i="2"/>
  <c r="D10" i="1" s="1"/>
  <c r="F534" i="2"/>
  <c r="C10" i="1" s="1"/>
  <c r="G542" i="2"/>
  <c r="D11" i="1" s="1"/>
  <c r="F542" i="2"/>
  <c r="C11" i="1" s="1"/>
  <c r="G550" i="2"/>
  <c r="D12" i="1" s="1"/>
  <c r="F550" i="2"/>
  <c r="C12" i="1" s="1"/>
  <c r="G558" i="2"/>
  <c r="D13" i="1" s="1"/>
  <c r="F558" i="2"/>
  <c r="G581" i="2"/>
  <c r="D14" i="1" s="1"/>
  <c r="F581" i="2"/>
  <c r="C14" i="1" s="1"/>
  <c r="G591" i="2"/>
  <c r="D15" i="1" s="1"/>
  <c r="F591" i="2"/>
  <c r="G599" i="2"/>
  <c r="D16" i="1" s="1"/>
  <c r="F599" i="2"/>
  <c r="C16" i="1" s="1"/>
  <c r="G607" i="2"/>
  <c r="D17" i="1" s="1"/>
  <c r="F607" i="2"/>
  <c r="C17" i="1" s="1"/>
  <c r="G615" i="2"/>
  <c r="D18" i="1" s="1"/>
  <c r="F615" i="2"/>
  <c r="C18" i="1" s="1"/>
  <c r="G623" i="2"/>
  <c r="D20" i="1" s="1"/>
  <c r="F623" i="2"/>
  <c r="C20" i="1" s="1"/>
  <c r="G635" i="2"/>
  <c r="D21" i="1" s="1"/>
  <c r="F635" i="2"/>
  <c r="C21" i="1" s="1"/>
  <c r="G643" i="2"/>
  <c r="D22" i="1" s="1"/>
  <c r="F643" i="2"/>
  <c r="C22" i="1" s="1"/>
  <c r="G651" i="2"/>
  <c r="F651" i="2"/>
  <c r="C23" i="1" s="1"/>
  <c r="H649" i="2"/>
  <c r="H648" i="2"/>
  <c r="H647" i="2"/>
  <c r="H646" i="2"/>
  <c r="H645" i="2"/>
  <c r="H644" i="2"/>
  <c r="H641" i="2"/>
  <c r="H640" i="2"/>
  <c r="H639" i="2"/>
  <c r="H638" i="2"/>
  <c r="H637" i="2"/>
  <c r="H636" i="2"/>
  <c r="H624" i="2"/>
  <c r="H635" i="2" s="1"/>
  <c r="H621" i="2"/>
  <c r="H620" i="2"/>
  <c r="H619" i="2"/>
  <c r="H618" i="2"/>
  <c r="H617" i="2"/>
  <c r="H616" i="2"/>
  <c r="H613" i="2"/>
  <c r="H612" i="2"/>
  <c r="H611" i="2"/>
  <c r="H610" i="2"/>
  <c r="H609" i="2"/>
  <c r="H608" i="2"/>
  <c r="H605" i="2"/>
  <c r="H604" i="2"/>
  <c r="H603" i="2"/>
  <c r="H602" i="2"/>
  <c r="H601" i="2"/>
  <c r="H600" i="2"/>
  <c r="H597" i="2"/>
  <c r="H596" i="2"/>
  <c r="H595" i="2"/>
  <c r="H594" i="2"/>
  <c r="H593" i="2"/>
  <c r="H592" i="2"/>
  <c r="H582" i="2"/>
  <c r="H559" i="2"/>
  <c r="H556" i="2"/>
  <c r="H555" i="2"/>
  <c r="H554" i="2"/>
  <c r="H553" i="2"/>
  <c r="H552" i="2"/>
  <c r="H551" i="2"/>
  <c r="H548" i="2"/>
  <c r="H547" i="2"/>
  <c r="H546" i="2"/>
  <c r="H545" i="2"/>
  <c r="H544" i="2"/>
  <c r="H543" i="2"/>
  <c r="H540" i="2"/>
  <c r="H539" i="2"/>
  <c r="H538" i="2"/>
  <c r="H537" i="2"/>
  <c r="H536" i="2"/>
  <c r="H535" i="2"/>
  <c r="H519" i="2"/>
  <c r="H516" i="2"/>
  <c r="H515" i="2"/>
  <c r="H489" i="2"/>
  <c r="H514" i="2" s="1"/>
  <c r="H330" i="2"/>
  <c r="H5" i="2"/>
  <c r="D23" i="1"/>
  <c r="D7" i="1"/>
  <c r="D5" i="1"/>
  <c r="C15" i="1"/>
  <c r="C13" i="1"/>
  <c r="C9" i="1"/>
  <c r="H643" i="2" l="1"/>
  <c r="H518" i="2"/>
  <c r="H558" i="2"/>
  <c r="H591" i="2"/>
  <c r="H607" i="2"/>
  <c r="H615" i="2"/>
  <c r="H651" i="2"/>
  <c r="H550" i="2"/>
  <c r="H599" i="2"/>
  <c r="H534" i="2"/>
  <c r="H542" i="2"/>
  <c r="H581" i="2"/>
  <c r="H623" i="2"/>
  <c r="H462" i="2"/>
  <c r="H329" i="2"/>
  <c r="C24" i="1"/>
  <c r="H22" i="1"/>
  <c r="G22" i="1"/>
  <c r="E22" i="1"/>
  <c r="I22" i="1" s="1"/>
  <c r="B519" i="2" l="1"/>
  <c r="C519" i="2"/>
  <c r="D519" i="2"/>
  <c r="E23" i="1"/>
  <c r="I23" i="1" s="1"/>
  <c r="E21" i="1"/>
  <c r="E20" i="1"/>
  <c r="I20" i="1" s="1"/>
  <c r="E19" i="1"/>
  <c r="I19" i="1" s="1"/>
  <c r="E18" i="1"/>
  <c r="I18" i="1" s="1"/>
  <c r="E17" i="1"/>
  <c r="E16" i="1"/>
  <c r="E15" i="1"/>
  <c r="E14" i="1"/>
  <c r="E13" i="1"/>
  <c r="I13" i="1" s="1"/>
  <c r="E12" i="1"/>
  <c r="I12" i="1" s="1"/>
  <c r="E11" i="1"/>
  <c r="I11" i="1" s="1"/>
  <c r="E10" i="1"/>
  <c r="E9" i="1"/>
  <c r="E8" i="1"/>
  <c r="E7" i="1"/>
  <c r="E6" i="1"/>
  <c r="H20" i="1"/>
  <c r="H19" i="1"/>
  <c r="H18" i="1"/>
  <c r="H13" i="1"/>
  <c r="H12" i="1"/>
  <c r="H11" i="1"/>
  <c r="H23" i="1"/>
  <c r="G23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D24" i="1"/>
  <c r="H5" i="1" s="1"/>
  <c r="G5" i="1"/>
  <c r="H15" i="1" l="1"/>
  <c r="H16" i="1"/>
  <c r="H10" i="1"/>
  <c r="H17" i="1"/>
  <c r="H9" i="1"/>
  <c r="H14" i="1"/>
  <c r="H21" i="1"/>
  <c r="H8" i="1"/>
  <c r="H7" i="1"/>
  <c r="H6" i="1"/>
  <c r="G24" i="1"/>
  <c r="E5" i="1"/>
  <c r="H24" i="1" l="1"/>
  <c r="E24" i="1"/>
  <c r="I6" i="1" s="1"/>
  <c r="I16" i="1" l="1"/>
  <c r="I15" i="1"/>
  <c r="I17" i="1"/>
  <c r="I10" i="1"/>
  <c r="I14" i="1"/>
  <c r="I9" i="1"/>
  <c r="I8" i="1"/>
  <c r="I21" i="1"/>
  <c r="I5" i="1"/>
  <c r="I7" i="1"/>
  <c r="I24" i="1" l="1"/>
</calcChain>
</file>

<file path=xl/sharedStrings.xml><?xml version="1.0" encoding="utf-8"?>
<sst xmlns="http://schemas.openxmlformats.org/spreadsheetml/2006/main" count="1963" uniqueCount="527">
  <si>
    <t>Funds Flow - Waiver Dollars</t>
  </si>
  <si>
    <t>Funds Flow - Non-Waiver Dollars</t>
  </si>
  <si>
    <t>Funds Flow - All Dollars</t>
  </si>
  <si>
    <t>Partner Type</t>
  </si>
  <si>
    <t>Practitioner - Primary Care</t>
  </si>
  <si>
    <t>Practitioner - Non-Primary Care</t>
  </si>
  <si>
    <t>Hospital - Inpatient/ED</t>
  </si>
  <si>
    <t>Hospital - Ambulatory</t>
  </si>
  <si>
    <t>Partner Category</t>
  </si>
  <si>
    <t>Clinic</t>
  </si>
  <si>
    <t>Mental Health</t>
  </si>
  <si>
    <t>Substance Abuse</t>
  </si>
  <si>
    <t>Case Management</t>
  </si>
  <si>
    <t>Health Home</t>
  </si>
  <si>
    <t>Community Based Organization (Tier 1)</t>
  </si>
  <si>
    <t>Nursing Home</t>
  </si>
  <si>
    <t>Pharmacy</t>
  </si>
  <si>
    <t>Hospice</t>
  </si>
  <si>
    <t>Home Care</t>
  </si>
  <si>
    <t>Other (Define)</t>
  </si>
  <si>
    <t>Total</t>
  </si>
  <si>
    <t>PPS PMO</t>
  </si>
  <si>
    <t>Quarterly Funds Flow Update - DY2, Q4</t>
  </si>
  <si>
    <t>% of Funds Flow - Waiver Dollars</t>
  </si>
  <si>
    <t>% of Funds Flow - Non-Waiver Dollars</t>
  </si>
  <si>
    <t>% of Funds Flow - All Dollars</t>
  </si>
  <si>
    <t>Safety Net</t>
  </si>
  <si>
    <t>State Assigned Category</t>
  </si>
  <si>
    <t>Quarterly Funds Flow Updates - DY2, Q4</t>
  </si>
  <si>
    <t>Committed</t>
  </si>
  <si>
    <t>Engaged</t>
  </si>
  <si>
    <t>Hospital</t>
  </si>
  <si>
    <t>Case Management / Health Home</t>
  </si>
  <si>
    <t>Community Based Organizations</t>
  </si>
  <si>
    <t>All Other</t>
  </si>
  <si>
    <t>PPS Funds Flow Summary by Partner Type - DY2, Q4 (IPP Module 1.4 and Module 1.10)</t>
  </si>
  <si>
    <t>PPS Funds Flow - Partner Level Detail</t>
  </si>
  <si>
    <t>Practitioner - Non-Primary Care Provider (PCP)</t>
  </si>
  <si>
    <t>No</t>
  </si>
  <si>
    <t>All Other:: Practitioner - Non-Primary Care Provider (PCP)</t>
  </si>
  <si>
    <t>All Other:: Practitioner - Primary Care Provider (PCP)</t>
  </si>
  <si>
    <t>Yes</t>
  </si>
  <si>
    <t>Practitioner - Primary Care Provider (PCP)</t>
  </si>
  <si>
    <t>Uncategorized</t>
  </si>
  <si>
    <t>Mental Health:: Practitioner - Non-Primary Care Provider (PCP)</t>
  </si>
  <si>
    <t>All Other:: Nursing Home</t>
  </si>
  <si>
    <t>All Other:: Clinic</t>
  </si>
  <si>
    <t>All Other:: Substance Abuse</t>
  </si>
  <si>
    <t>All Other:: Mental Health:: Practitioner - Non-Primary Care Provider (PCP)</t>
  </si>
  <si>
    <t>All Other:: Mental Health:: Substance Abuse</t>
  </si>
  <si>
    <t>All Other:: Clinic:: Hospital</t>
  </si>
  <si>
    <t>All Other:: Clinic:: Hospital:: Mental Health</t>
  </si>
  <si>
    <t>PPS Partner Engagement by Project</t>
  </si>
  <si>
    <t>All Other:: Pharmacy</t>
  </si>
  <si>
    <t>All Other:: Clinic:: Hospital:: Mental Health:: Pharmacy:: Substance Abuse</t>
  </si>
  <si>
    <t>YEE LILY</t>
  </si>
  <si>
    <t>PREVENTIVE DIAGNOSTICS INC</t>
  </si>
  <si>
    <t>CHAN EDWARD DR.</t>
  </si>
  <si>
    <t>PATEL RAJESH DR.</t>
  </si>
  <si>
    <t>RAHMAN MOHAMMAD</t>
  </si>
  <si>
    <t>BRIDGE BACK TO LIFE CENTER, INC.</t>
  </si>
  <si>
    <t>All Other:: Case Management / Health Home:: Substance Abuse</t>
  </si>
  <si>
    <t>OUTREACH DEVELOPMENT CORPORATION</t>
  </si>
  <si>
    <t>Non-PPS Network</t>
  </si>
  <si>
    <t>MAZURKIEWICZ REBECCA DR.</t>
  </si>
  <si>
    <t>O TERESA</t>
  </si>
  <si>
    <t>LIN WEI DR.</t>
  </si>
  <si>
    <t>LIN KEVIN DR.</t>
  </si>
  <si>
    <t>HILLSIDE POLYMEDIC DIAGNOSTIC &amp; TREATMENT CENTER INC</t>
  </si>
  <si>
    <t>QSAC, INC.</t>
  </si>
  <si>
    <t>BERBERY MARIA-PILAR DR.</t>
  </si>
  <si>
    <t>TAVERAS FERNANDO DR.</t>
  </si>
  <si>
    <t>ESTEVEZ JUAN DR.</t>
  </si>
  <si>
    <t>JOTHIANANDAN KANTHIMATHI MRS.</t>
  </si>
  <si>
    <t>GHAFFAR TAHIRA</t>
  </si>
  <si>
    <t>NAZARIAN HABIB</t>
  </si>
  <si>
    <t>PIGNANELLI EDUARDO</t>
  </si>
  <si>
    <t>SHAH TUSHAR</t>
  </si>
  <si>
    <t>MEDVEDOVSKY MIHAIL</t>
  </si>
  <si>
    <t>VALDIVIA MARTHA</t>
  </si>
  <si>
    <t>RAHMAN MOHAMMED MR.</t>
  </si>
  <si>
    <t>AWAN KHURRAM DR.</t>
  </si>
  <si>
    <t>CALDERON CECILIA</t>
  </si>
  <si>
    <t>PILARTE JUAN</t>
  </si>
  <si>
    <t>TORRES MARINO DR.</t>
  </si>
  <si>
    <t>PATEL BALDEVBHAI DR.</t>
  </si>
  <si>
    <t>LAM WAI-KUEN</t>
  </si>
  <si>
    <t>NEW YORK THERAPEUTIC COMMUNITIES, INC.</t>
  </si>
  <si>
    <t>NEW HORIZON COUNSELING CENTER INC</t>
  </si>
  <si>
    <t>XU MIN DR.</t>
  </si>
  <si>
    <t>ZHENG HANBIN DR.</t>
  </si>
  <si>
    <t>CHENG LING</t>
  </si>
  <si>
    <t>HAN NANCY DR.</t>
  </si>
  <si>
    <t>YOUNGEWIRTH ELIZABETH DR.</t>
  </si>
  <si>
    <t>LAYSA NESTOR</t>
  </si>
  <si>
    <t>KRIVITSKAYA NATALIYA DR.</t>
  </si>
  <si>
    <t>SHI SHELLY DR.</t>
  </si>
  <si>
    <t>NG JOHN PAUL DR.</t>
  </si>
  <si>
    <t>OZUNA MENDEZ JANNY DR.</t>
  </si>
  <si>
    <t>BELLIARD ESTEVEZ CHRISTIAN</t>
  </si>
  <si>
    <t>CHABLA JUAN</t>
  </si>
  <si>
    <t>GUZMAN RODOLFO DR.</t>
  </si>
  <si>
    <t>THE PAC PROGRAM OF THE BRONX</t>
  </si>
  <si>
    <t>UNIVERSITY NURSING HOME LLC</t>
  </si>
  <si>
    <t>CASTILLO ALFREDO</t>
  </si>
  <si>
    <t>SENCION SERGIO DR.</t>
  </si>
  <si>
    <t>CASTANOS DILIA DR.</t>
  </si>
  <si>
    <t>GUPTA INDRANIL</t>
  </si>
  <si>
    <t>BUKHMAN LEONID</t>
  </si>
  <si>
    <t>CORNIELLE JORGE DR.</t>
  </si>
  <si>
    <t>TIO ARSENIO</t>
  </si>
  <si>
    <t>OTTAVIANO PAUL</t>
  </si>
  <si>
    <t>AHMAD SYED DR.</t>
  </si>
  <si>
    <t>PARK YOHAN DR.</t>
  </si>
  <si>
    <t>LIU ZOVA DR.</t>
  </si>
  <si>
    <t>SIMONS STEPHAN</t>
  </si>
  <si>
    <t>PANDYA SAPNA DR.</t>
  </si>
  <si>
    <t>NEJATI GOLALI DR.</t>
  </si>
  <si>
    <t>LENOX HILL HOSPITAL</t>
  </si>
  <si>
    <t>CASTELLANOS DARIO DR.</t>
  </si>
  <si>
    <t>GANESH LALITHA DR.</t>
  </si>
  <si>
    <t>ALBARRAN JULIO DR.</t>
  </si>
  <si>
    <t>JEREZ JOSE MR.</t>
  </si>
  <si>
    <t>MESBAH REZA</t>
  </si>
  <si>
    <t>GAO PEI</t>
  </si>
  <si>
    <t>ZHANG DAVID</t>
  </si>
  <si>
    <t>MA KEYAN MR.</t>
  </si>
  <si>
    <t>LUI SHEUNG DR.</t>
  </si>
  <si>
    <t>KUMAR MANISH</t>
  </si>
  <si>
    <t>HSIEH HELEN DR.</t>
  </si>
  <si>
    <t>CHAN ROBIN</t>
  </si>
  <si>
    <t>FANG CHIXIN</t>
  </si>
  <si>
    <t>CHANG KEITH DR.</t>
  </si>
  <si>
    <t>WU BENJAMIN MR.</t>
  </si>
  <si>
    <t>LAUD SHEELA</t>
  </si>
  <si>
    <t>ARMS ACRES INC</t>
  </si>
  <si>
    <t>R.A.I.N. HOME ATTENDANT SERVICES, INC.</t>
  </si>
  <si>
    <t>LI PAUL DR.</t>
  </si>
  <si>
    <t>HERNANDEZ ABREU ANDRES DR.</t>
  </si>
  <si>
    <t>All Other:: Clinic:: Mental Health:: Substance Abuse</t>
  </si>
  <si>
    <t>BRIGHTPOINT HEALTH</t>
  </si>
  <si>
    <t>MITCHELL HARRISON DR.</t>
  </si>
  <si>
    <t>APOESO TAIYE DR.</t>
  </si>
  <si>
    <t>CORDOBA VARGAS SANDRA</t>
  </si>
  <si>
    <t>DUGUE MARJORIE</t>
  </si>
  <si>
    <t>LI MICHAEL DR.</t>
  </si>
  <si>
    <t>HO GARMAN</t>
  </si>
  <si>
    <t>STREETE SMALLS SOPHIA DR.</t>
  </si>
  <si>
    <t>WANG MEI DR.</t>
  </si>
  <si>
    <t>ZUO HAILIU DR.</t>
  </si>
  <si>
    <t>GOODWILL INDUSTRIES OF GREATER NEW YORK AND NORTHERN NEW JERSEY, INC.</t>
  </si>
  <si>
    <t>METROPOLITAN CENTER FOR MENTAL HEALTH</t>
  </si>
  <si>
    <t>PINCKNEY ISAIAH</t>
  </si>
  <si>
    <t>THAW EMERALD</t>
  </si>
  <si>
    <t>NYEIN BETTY DR.</t>
  </si>
  <si>
    <t>SENCION FRANKLIN</t>
  </si>
  <si>
    <t>BOCCARDO DANIEL DR.</t>
  </si>
  <si>
    <t>GOD'S LOVE WE DELIVER, INC.</t>
  </si>
  <si>
    <t>NORBERTO CANDIDO DR.</t>
  </si>
  <si>
    <t>SALIM ORTIZ JADIYI DR.</t>
  </si>
  <si>
    <t>DIFRANCO FORTUNATO DR.</t>
  </si>
  <si>
    <t>YUSUF FAZLUL DR.</t>
  </si>
  <si>
    <t>FLUSHING HOSPITAL &amp; MEDICAL CENTER</t>
  </si>
  <si>
    <t>DREW MICHAEL</t>
  </si>
  <si>
    <t>ADEBAYO ADEGBOYEGA</t>
  </si>
  <si>
    <t>CUI JIAN DR.</t>
  </si>
  <si>
    <t>JOVELLANOS VALENTIN DR.</t>
  </si>
  <si>
    <t>ACOSTA DALSIA DR.</t>
  </si>
  <si>
    <t>NAYEL AMR DR.</t>
  </si>
  <si>
    <t>GUZMAN ELISCER DR.</t>
  </si>
  <si>
    <t>CRUZ ALCEDO</t>
  </si>
  <si>
    <t>CATUCCI CANDIDA</t>
  </si>
  <si>
    <t>DAVID MUN MD PC</t>
  </si>
  <si>
    <t>MARTINEZ VIRGINIA DR.</t>
  </si>
  <si>
    <t>ALBA JUAN</t>
  </si>
  <si>
    <t>ALLA VIJAY DR.</t>
  </si>
  <si>
    <t>ANSARI PARSWA DR.</t>
  </si>
  <si>
    <t>REN LISA DR.</t>
  </si>
  <si>
    <t>ZHENG YIXIU</t>
  </si>
  <si>
    <t>HE YONG DR.</t>
  </si>
  <si>
    <t>KRESPI YOSEF</t>
  </si>
  <si>
    <t>POSNER DAVID DR.</t>
  </si>
  <si>
    <t>YAHODAEI KAMRAN DR.</t>
  </si>
  <si>
    <t>HERNANDEZ MIGUEL DR.</t>
  </si>
  <si>
    <t>ADAM MUHAMMAD</t>
  </si>
  <si>
    <t>RISHE ERIC DR.</t>
  </si>
  <si>
    <t>LOSIER ROBERT DR.</t>
  </si>
  <si>
    <t>GARCIA SANDRA DR.</t>
  </si>
  <si>
    <t>PEREZ EMILIO DR.</t>
  </si>
  <si>
    <t>VIJAYKUMAR SUDHA</t>
  </si>
  <si>
    <t>CHEN CHUN MING</t>
  </si>
  <si>
    <t>TAN REYNALDO</t>
  </si>
  <si>
    <t>KUANG LIREN</t>
  </si>
  <si>
    <t>YEUNG VINCENT</t>
  </si>
  <si>
    <t>TETROK MIKHAIL</t>
  </si>
  <si>
    <t>PATEL BABUBHAI</t>
  </si>
  <si>
    <t>COHEN STANLEY DR.</t>
  </si>
  <si>
    <t>SAHNI GUNJEET</t>
  </si>
  <si>
    <t>SINGIRI ARCHANA DR.</t>
  </si>
  <si>
    <t>ROSARIO FRANCISCO MR.</t>
  </si>
  <si>
    <t>ALCINDOR CLAUDIA</t>
  </si>
  <si>
    <t>SEN PIYALI</t>
  </si>
  <si>
    <t>PATEL BHUPENDRA</t>
  </si>
  <si>
    <t>CHARNOFF JUDAH MR.</t>
  </si>
  <si>
    <t>CONFUCIUS PHARMACY INC</t>
  </si>
  <si>
    <t>WANER MILTON</t>
  </si>
  <si>
    <t>DUVALSAINT FREGENS DR.</t>
  </si>
  <si>
    <t>RASHID MOHAMMED DR.</t>
  </si>
  <si>
    <t>ALVARADO-RIVERA JORGE DR.</t>
  </si>
  <si>
    <t>HAIMI JOSEPH DR.</t>
  </si>
  <si>
    <t>MALHOTRA SURINDER</t>
  </si>
  <si>
    <t>HE ZILI DR.</t>
  </si>
  <si>
    <t>CROWN NURSING HOME ASSOCIATES INC.</t>
  </si>
  <si>
    <t>BUTT RAHILA MRS.</t>
  </si>
  <si>
    <t>LI WENSONG DR.</t>
  </si>
  <si>
    <t>TRINH TUYEN DR.</t>
  </si>
  <si>
    <t>LU CHAO DR.</t>
  </si>
  <si>
    <t>TENEMBAUM MOISES DR.</t>
  </si>
  <si>
    <t>HOLTZMAN DVORAH</t>
  </si>
  <si>
    <t>MARKOWITZ MINDY</t>
  </si>
  <si>
    <t>LAM KIN</t>
  </si>
  <si>
    <t>CHAN RICHARD DR.</t>
  </si>
  <si>
    <t>HASAN MUHAMMAD</t>
  </si>
  <si>
    <t>MASTER KALPANA MRS.</t>
  </si>
  <si>
    <t>KHANIJOU RITA</t>
  </si>
  <si>
    <t>HAROON SAMEERA</t>
  </si>
  <si>
    <t>HU MARY DR.</t>
  </si>
  <si>
    <t>SUN DEREK</t>
  </si>
  <si>
    <t>HUEY HOWARD</t>
  </si>
  <si>
    <t>KHOOBYAR NEDA</t>
  </si>
  <si>
    <t>CALVARY HOSPITAL INC</t>
  </si>
  <si>
    <t>All Other:: Clinic:: Hospice:: Hospital</t>
  </si>
  <si>
    <t>CERRI RUBEN DR.</t>
  </si>
  <si>
    <t>FULGENCIO-DELMONTE JOSE DR.</t>
  </si>
  <si>
    <t>LOCHARD JEAN</t>
  </si>
  <si>
    <t>DURAN-SORIANO MARIA DR.</t>
  </si>
  <si>
    <t>MAZZA MICHAEL</t>
  </si>
  <si>
    <t>TSAI NANCY</t>
  </si>
  <si>
    <t>NGUYEN DUSTIN DR.</t>
  </si>
  <si>
    <t>CHAN CHUN-KIT DR.</t>
  </si>
  <si>
    <t>LONG ISLAND CONSULTATION CENTER, INC.</t>
  </si>
  <si>
    <t>KARIMI MAHMOOD DR.</t>
  </si>
  <si>
    <t>LEE HUNG-SAM</t>
  </si>
  <si>
    <t>TENG RUI ER</t>
  </si>
  <si>
    <t>CAI MIN MS.</t>
  </si>
  <si>
    <t>KARAYIL AJITH</t>
  </si>
  <si>
    <t>CREVECOEUR EVANS DR.</t>
  </si>
  <si>
    <t>HANNA NADER DR.</t>
  </si>
  <si>
    <t>PONIEMAN DIEGO DR.</t>
  </si>
  <si>
    <t>JIMENEZ MARCIAL DR.</t>
  </si>
  <si>
    <t>JIN YAN DR.</t>
  </si>
  <si>
    <t>SY MANUEL</t>
  </si>
  <si>
    <t>YAN-ROSENBERG LINLI</t>
  </si>
  <si>
    <t>DAIRO OLUWATOYOSI</t>
  </si>
  <si>
    <t>HENOCH AVRAHAM DR.</t>
  </si>
  <si>
    <t>MACENAT JEAN DR.</t>
  </si>
  <si>
    <t>GARCIA-ALBARRAN CARMEN DR.</t>
  </si>
  <si>
    <t>ADEYEMO ADENIKE DR.</t>
  </si>
  <si>
    <t>RAMIREZ JULIO DR.</t>
  </si>
  <si>
    <t>CARRENO RIJO ELIZABETH</t>
  </si>
  <si>
    <t>LEE WAN</t>
  </si>
  <si>
    <t>DOVE ARTHUR</t>
  </si>
  <si>
    <t>MARTE GRECIA</t>
  </si>
  <si>
    <t>ODODO CHIDIADI DR.</t>
  </si>
  <si>
    <t>CHAUGHTAI KHALID</t>
  </si>
  <si>
    <t>CORREA MICHAEL</t>
  </si>
  <si>
    <t>SAYAD KARIM DR.</t>
  </si>
  <si>
    <t>KORNEEVA-VLADIMIRSKY IRINA DR.</t>
  </si>
  <si>
    <t>PEREZ ANDREA</t>
  </si>
  <si>
    <t>DELPIN CHRISTINA DR.</t>
  </si>
  <si>
    <t>SUMMIT HOME HEALTH CARE</t>
  </si>
  <si>
    <t>MAO YONGMING</t>
  </si>
  <si>
    <t>QU WEIMIN</t>
  </si>
  <si>
    <t>NG HUNG DR.</t>
  </si>
  <si>
    <t>BEN-MEIR DAVID DR.</t>
  </si>
  <si>
    <t>NUKALAPATI PRASUNA DR.</t>
  </si>
  <si>
    <t>GONZALEZ FAUSTO DR.</t>
  </si>
  <si>
    <t>DE LARA FRANCISCO</t>
  </si>
  <si>
    <t>LAZALA CARMEN DR.</t>
  </si>
  <si>
    <t>WANG VINCENT DR.</t>
  </si>
  <si>
    <t>ZHAO JIANSHENG</t>
  </si>
  <si>
    <t>ALIKOR MPI CATHERINE DR.</t>
  </si>
  <si>
    <t>HUGHES REGINALD DR.</t>
  </si>
  <si>
    <t>CHIU KAREN</t>
  </si>
  <si>
    <t>NEW YORK CONGREGATIONAL NURSING CENTER</t>
  </si>
  <si>
    <t>KRUMHOLZ DAVID</t>
  </si>
  <si>
    <t>DESIR MERGIE MS.</t>
  </si>
  <si>
    <t>SONI SHARAD DR.</t>
  </si>
  <si>
    <t>HIRSHFIELD GARY DR.</t>
  </si>
  <si>
    <t>MATHEWS DANIEL DR.</t>
  </si>
  <si>
    <t>GORIS JOSE DR.</t>
  </si>
  <si>
    <t>SOTO MARIA</t>
  </si>
  <si>
    <t>QUIJADA REUCAR</t>
  </si>
  <si>
    <t>DE LA CADENA FLOR DR.</t>
  </si>
  <si>
    <t>MOAREFI MEHRAN</t>
  </si>
  <si>
    <t>REYES NELTON DR.</t>
  </si>
  <si>
    <t>PENA PENA YOMARIS DR.</t>
  </si>
  <si>
    <t>HERNANDEZ LINCOLN DR.</t>
  </si>
  <si>
    <t>VILLEGAS EMILIO DR.</t>
  </si>
  <si>
    <t>MEJIA ENRIQUE</t>
  </si>
  <si>
    <t>GUIDO GIANCARLO DR.</t>
  </si>
  <si>
    <t>ADEYANJU OLUFUNMILAYO DR.</t>
  </si>
  <si>
    <t>MOHAN SANTHA DR.</t>
  </si>
  <si>
    <t>GALANIS TOMMY</t>
  </si>
  <si>
    <t>CARVAJAL RUBEN DR.</t>
  </si>
  <si>
    <t>GONZALEZ ADRIAN DR.</t>
  </si>
  <si>
    <t>SKEIVYS SAULIUS</t>
  </si>
  <si>
    <t>KO WILSON</t>
  </si>
  <si>
    <t>CHANG YA JU DR.</t>
  </si>
  <si>
    <t>RITECARE MEDICAL OFFICE P.C</t>
  </si>
  <si>
    <t>RELLA VINCENT</t>
  </si>
  <si>
    <t>LEDERMAN ELLIOT DR.</t>
  </si>
  <si>
    <t>ATTOTI CHANDANA DR.</t>
  </si>
  <si>
    <t>BEACON OF HOPE HOUSE</t>
  </si>
  <si>
    <t>PETERU SACHIDANAND</t>
  </si>
  <si>
    <t>BOUALLALI HIND DR.</t>
  </si>
  <si>
    <t>JEON EUNJEONG</t>
  </si>
  <si>
    <t>QADRI SYED</t>
  </si>
  <si>
    <t>PEREZ JOSE</t>
  </si>
  <si>
    <t>MO LIHUA DR.</t>
  </si>
  <si>
    <t>DAI GUORONG</t>
  </si>
  <si>
    <t>ACEVEDO MABEL DR.</t>
  </si>
  <si>
    <t>OLIVO MERCEDES YOHANNA DR.</t>
  </si>
  <si>
    <t>CRESPO-GOMEZ EFRAIN</t>
  </si>
  <si>
    <t>QURESHI PERVAIZ</t>
  </si>
  <si>
    <t>ZAMBON ROBERTO</t>
  </si>
  <si>
    <t>ZHU MING</t>
  </si>
  <si>
    <t>MERCEDES BETTY DR.</t>
  </si>
  <si>
    <t>JIANG BAOEN DR.</t>
  </si>
  <si>
    <t>CHEUNG WILLIAM</t>
  </si>
  <si>
    <t>LI JIANJUN</t>
  </si>
  <si>
    <t>SIU SINGMAY DR.</t>
  </si>
  <si>
    <t>LEE KAREN DR.</t>
  </si>
  <si>
    <t>GILANI TAJAMMAL</t>
  </si>
  <si>
    <t>RAOOF REBECCA DR.</t>
  </si>
  <si>
    <t>FASHAKIN EMMANUEL</t>
  </si>
  <si>
    <t>BOURSIQUOT JEAN-ROBERT DR.</t>
  </si>
  <si>
    <t>FLORES-CASTILLO EDGAR DR.</t>
  </si>
  <si>
    <t>MAJEED SALAMAT</t>
  </si>
  <si>
    <t>JANG HANGJUN DR.</t>
  </si>
  <si>
    <t>RAVELO RAMON DR.</t>
  </si>
  <si>
    <t>CHHIPA MOHAMMAD</t>
  </si>
  <si>
    <t>DIAZ ANGEL DR.</t>
  </si>
  <si>
    <t>CHONG KAMAN DR.</t>
  </si>
  <si>
    <t>THANJAN THRESIAMMA DR.</t>
  </si>
  <si>
    <t>VALENCIA HECTOR</t>
  </si>
  <si>
    <t>MOLINA MARIA DR.</t>
  </si>
  <si>
    <t>SANTANA DOMINGO</t>
  </si>
  <si>
    <t>WEI HUACHEN</t>
  </si>
  <si>
    <t>WU JIANLIN</t>
  </si>
  <si>
    <t>BIO-REFERENCE LABORATORIES, INC.</t>
  </si>
  <si>
    <t>ALJUD LICENSED HOME CARE SERVICES LLC</t>
  </si>
  <si>
    <t>SALCARE HOME HEALTH SVCE, INC</t>
  </si>
  <si>
    <t>ZHAO JINGBO</t>
  </si>
  <si>
    <t>LEUNG CHING DR.</t>
  </si>
  <si>
    <t>LU LI</t>
  </si>
  <si>
    <t>GAN JIANGPING</t>
  </si>
  <si>
    <t>HU JIONG-MING DR.</t>
  </si>
  <si>
    <t>HWU CHARLES</t>
  </si>
  <si>
    <t>GAO LING MIN DR.</t>
  </si>
  <si>
    <t>MARTINEZ DE PIMENTEL NADIA DR.</t>
  </si>
  <si>
    <t>THIERMAN DAVID</t>
  </si>
  <si>
    <t>All Other:: Case Management / Health Home:: Hospice:: Mental Health</t>
  </si>
  <si>
    <t>VISITING NURSE SERVICE OF NEW YORK HOME CARE II</t>
  </si>
  <si>
    <t>WONG STEVEN DR.</t>
  </si>
  <si>
    <t>HUANG HUA</t>
  </si>
  <si>
    <t>HUO JERRY</t>
  </si>
  <si>
    <t>CHDFS INC</t>
  </si>
  <si>
    <t>XU RICHARD</t>
  </si>
  <si>
    <t>OLAYO ALVARO MR.</t>
  </si>
  <si>
    <t>FOREST HILLS HOSPITAL</t>
  </si>
  <si>
    <t>XERON CLINICAL LABORATORIES INC.</t>
  </si>
  <si>
    <t>PHYSICIANS OF THE FUTURE MEDGROUP PLLC</t>
  </si>
  <si>
    <t>WOMENS HEALTH PRACTICE LLC</t>
  </si>
  <si>
    <t>AHUJA KISHORE DR.</t>
  </si>
  <si>
    <t>CHAN THOMAS DR.</t>
  </si>
  <si>
    <t>COMAS ESPINAL ALBERTO DR.</t>
  </si>
  <si>
    <t>HUANG JOSEPH</t>
  </si>
  <si>
    <t>BATLLE JOSE DR.</t>
  </si>
  <si>
    <t>HAQUE MUHAMMAD DR.</t>
  </si>
  <si>
    <t>PENA CLOTILDE</t>
  </si>
  <si>
    <t>SIDDIQUE MOHAMMED</t>
  </si>
  <si>
    <t>GONJON CHENG DR.</t>
  </si>
  <si>
    <t>FLORIMON FELIX</t>
  </si>
  <si>
    <t>CRISTINOIU LUCIA MRS.</t>
  </si>
  <si>
    <t>WARD ANDREA</t>
  </si>
  <si>
    <t>STEPENSKY LEON</t>
  </si>
  <si>
    <t>ALBERTO GLENDALYZ</t>
  </si>
  <si>
    <t>RAMIREZ ALVARO DR.</t>
  </si>
  <si>
    <t>ZHU DENING DR.</t>
  </si>
  <si>
    <t>DOMINGUEZ ALVARO</t>
  </si>
  <si>
    <t>FUKILMAN OSCAR DR.</t>
  </si>
  <si>
    <t>GUSEYNOV LUIZA DR.</t>
  </si>
  <si>
    <t>SHANKAR ADURTHY ANANTH DR.</t>
  </si>
  <si>
    <t>YIN XUEBIN</t>
  </si>
  <si>
    <t>KAN SANG DR.</t>
  </si>
  <si>
    <t>PATEL BABU</t>
  </si>
  <si>
    <t>WONG MARTHA DR.</t>
  </si>
  <si>
    <t>LI XIAO</t>
  </si>
  <si>
    <t>ELMCOR YOUTH &amp; ADULT ACTIVITIES INC</t>
  </si>
  <si>
    <t>REALIZATION CENTER, INC.</t>
  </si>
  <si>
    <t>MOLNAR THOMAS DR.</t>
  </si>
  <si>
    <t>MUI WINGTAT</t>
  </si>
  <si>
    <t>LIANG LAWRENCE</t>
  </si>
  <si>
    <t>HUANG ZHENG-BO</t>
  </si>
  <si>
    <t>TAM KENNETH DR.</t>
  </si>
  <si>
    <t>TOM WINSTON DR.</t>
  </si>
  <si>
    <t>RIM DAVID DR.</t>
  </si>
  <si>
    <t>YIN JUNE DR.</t>
  </si>
  <si>
    <t>GOOD SHEPHERD SERVICES</t>
  </si>
  <si>
    <t>ISABELLA NURSING HOME INC</t>
  </si>
  <si>
    <t>CHENG JENNIFER DR.</t>
  </si>
  <si>
    <t>GINEBRA FERNANDO DR.</t>
  </si>
  <si>
    <t>GEORGE JACOB DR.</t>
  </si>
  <si>
    <t>GOLESTANEH NASSER</t>
  </si>
  <si>
    <t>CARO SIXTO DR.</t>
  </si>
  <si>
    <t>OZOUDE SYLVESTER DR.</t>
  </si>
  <si>
    <t>GONZALEZ FERMIN DR.</t>
  </si>
  <si>
    <t>PEREZ STEPHEN</t>
  </si>
  <si>
    <t>VOCATIONAL INSTRUCTION PROJECT COMMUNITY SERVICES, INC.</t>
  </si>
  <si>
    <t>ARUMUGAM THANGAMUTHU DR.</t>
  </si>
  <si>
    <t>BHAREL VIRENDRA</t>
  </si>
  <si>
    <t>CHEN HENRY DR.</t>
  </si>
  <si>
    <t>FENG YUN</t>
  </si>
  <si>
    <t>YANG NANCY DR.</t>
  </si>
  <si>
    <t>KALMAN JILL</t>
  </si>
  <si>
    <t>CHEUNG SANDY DR.</t>
  </si>
  <si>
    <t>HE CONG</t>
  </si>
  <si>
    <t>R GUILLEN MD PC</t>
  </si>
  <si>
    <t>CHENG ERIC</t>
  </si>
  <si>
    <t>FLORIMON DE LA ROSA HECTOR DR.</t>
  </si>
  <si>
    <t>FARHAT LAILA</t>
  </si>
  <si>
    <t>DECOO YDELFONSO</t>
  </si>
  <si>
    <t>MENDEZ JOSE</t>
  </si>
  <si>
    <t>MEJIA MANUEL</t>
  </si>
  <si>
    <t>NARASIMHAN GOPAL DR.</t>
  </si>
  <si>
    <t>PICHARDO JESUS DR.</t>
  </si>
  <si>
    <t>CAMPUSANO ROJAS CLARINELDA</t>
  </si>
  <si>
    <t>LIM JESSICA DR.</t>
  </si>
  <si>
    <t>CRD ASSOCIATES LLC</t>
  </si>
  <si>
    <t>WOODCREST REHABILITATION AND RESIDENTIAL HEALTH CARE CENTER LLC</t>
  </si>
  <si>
    <t>FOREST VIEW NURSING HOME, INC.</t>
  </si>
  <si>
    <t>ZHENG JEAN DR.</t>
  </si>
  <si>
    <t>SES OPERATING CORP</t>
  </si>
  <si>
    <t>ORTIZ CARLOS DR.</t>
  </si>
  <si>
    <t>JINDAL MICHELLE</t>
  </si>
  <si>
    <t>CHAKRABARTI CHHAYA</t>
  </si>
  <si>
    <t>DUGGIRALA RUDRAMA DR.</t>
  </si>
  <si>
    <t>JAPI BHAVANA</t>
  </si>
  <si>
    <t>KAPHAN MITCHELL DR.</t>
  </si>
  <si>
    <t>LIPPMAN SHELDON DR.</t>
  </si>
  <si>
    <t>REZKALLA LAURENCE DR.</t>
  </si>
  <si>
    <t>MARCU MARIANA</t>
  </si>
  <si>
    <t>RODRIGUEZ RAFAEL</t>
  </si>
  <si>
    <t>SABOGAL GONZALO</t>
  </si>
  <si>
    <t>PUTTASWAMYGOWDA VISHWANATH DR.</t>
  </si>
  <si>
    <t>LIPPMAN MARIE</t>
  </si>
  <si>
    <t>DESAI BRENA DR.</t>
  </si>
  <si>
    <t>ALWANI ABDULLA DR.</t>
  </si>
  <si>
    <t>YIN XIAOQIN</t>
  </si>
  <si>
    <t>HOYEK WISSAM DR.</t>
  </si>
  <si>
    <t>ZHANG YUQING DR.</t>
  </si>
  <si>
    <t>KONTOH STACEY</t>
  </si>
  <si>
    <t>URENA ANDRES</t>
  </si>
  <si>
    <t>MOLINA ALVERIS</t>
  </si>
  <si>
    <t>DOCTOR DILIP DR.</t>
  </si>
  <si>
    <t>DOCTOR DIPIKA DR.</t>
  </si>
  <si>
    <t>UDUEVBO JERRY DR.</t>
  </si>
  <si>
    <t>ZHENG XIANGSHENG</t>
  </si>
  <si>
    <t>YIM HO DR.</t>
  </si>
  <si>
    <t>JING WUHUA DR.</t>
  </si>
  <si>
    <t>CHOW CHRISTOPHER DR.</t>
  </si>
  <si>
    <t>ZHOU ERIC</t>
  </si>
  <si>
    <t>CHAN ALICE DR.</t>
  </si>
  <si>
    <t>NGAI YI</t>
  </si>
  <si>
    <t>KUAN JACKSON DR.</t>
  </si>
  <si>
    <t>HE LAN</t>
  </si>
  <si>
    <t>CHI CHUANXIANG DR.</t>
  </si>
  <si>
    <t>WONG LEI DR.</t>
  </si>
  <si>
    <t>WEI LIHONG</t>
  </si>
  <si>
    <t>SHAH VINAY</t>
  </si>
  <si>
    <t>SANCHEZ JANET DR.</t>
  </si>
  <si>
    <t>REMY PROSPERE</t>
  </si>
  <si>
    <t>CHAUDHRY MUHAMMAD</t>
  </si>
  <si>
    <t>OSMANI ATAUL</t>
  </si>
  <si>
    <t>NAZIR AHSAN DR.</t>
  </si>
  <si>
    <t>MARTINEZ FRANCISCO MR.</t>
  </si>
  <si>
    <t>KAM YI SHENG DR.</t>
  </si>
  <si>
    <t>PATEL HIMANSHU DR.</t>
  </si>
  <si>
    <t>HERRERA-ACEVEDO LUIS</t>
  </si>
  <si>
    <t>GONZALEZ CARLOS DR.</t>
  </si>
  <si>
    <t>GHUMMAN CHAUDHRY</t>
  </si>
  <si>
    <t>KHANDKER FERDOUS</t>
  </si>
  <si>
    <t>ESTRELLA GERARD MR.</t>
  </si>
  <si>
    <t>DRUKMAN LILIYA</t>
  </si>
  <si>
    <t>CHARLES MICHEL-JOSE</t>
  </si>
  <si>
    <t>BALMACEDA CASILDA DR.</t>
  </si>
  <si>
    <t>ASLAM MOHAMMAD DR.</t>
  </si>
  <si>
    <t>AKINBOBOYE OLAKUNLE</t>
  </si>
  <si>
    <t>LEUNG HO NING DR.</t>
  </si>
  <si>
    <t>2.a.i.</t>
  </si>
  <si>
    <t>2.a.iii.</t>
  </si>
  <si>
    <t>2.b.iii.</t>
  </si>
  <si>
    <t>2.b.iv.</t>
  </si>
  <si>
    <t>3.a.i.</t>
  </si>
  <si>
    <t>Emergency Departments with Care Triage</t>
  </si>
  <si>
    <t>3.b.i.</t>
  </si>
  <si>
    <t>3.c.i.</t>
  </si>
  <si>
    <t>3.d.ii.</t>
  </si>
  <si>
    <t>1st Tier Funds Flow Partner (from Funds Flow Partner Detail)</t>
  </si>
  <si>
    <t>2nd Tier Funds Flow Recipient Partner Information</t>
  </si>
  <si>
    <t>Partner Funds Flow Data</t>
  </si>
  <si>
    <t>Partner Project Participation</t>
  </si>
  <si>
    <t>Hub (Y/N)</t>
  </si>
  <si>
    <t>Partner Name</t>
  </si>
  <si>
    <t>DY2, Q4 Funds Flow  Update</t>
  </si>
  <si>
    <t>Prov Part 2.a.i</t>
  </si>
  <si>
    <t>Prov Part 2.a.iii</t>
  </si>
  <si>
    <t>Prov Part 2.a.iv</t>
  </si>
  <si>
    <t>Prov Part 2.b.iii</t>
  </si>
  <si>
    <t>Prov Part 3.a.i</t>
  </si>
  <si>
    <t>Prov Part 3.a.ii</t>
  </si>
  <si>
    <t>Prov Part 3.b.i</t>
  </si>
  <si>
    <t>Prov Part 3.d.iii</t>
  </si>
  <si>
    <t>Prov Part 4.b.i</t>
  </si>
  <si>
    <t>Prov Part 4.b.ii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</si>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</sst>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6">
    <xf numFmtId="0" fontId="0" fillId="0" borderId="0" xfId="0"/>
    <xf numFmtId="0" fontId="3" fillId="0" borderId="0" xfId="0" applyFont="1"/>
    <xf numFmtId="0" fontId="0" fillId="0" borderId="1" xfId="0" applyBorder="1"/>
    <xf numFmtId="0" fontId="3" fillId="0" borderId="1" xfId="0" applyFont="1" applyBorder="1"/>
    <xf numFmtId="0" fontId="2" fillId="2" borderId="1" xfId="0" applyFont="1" applyFill="1" applyBorder="1" applyAlignment="1">
      <alignment horizontal="center" wrapText="1"/>
    </xf>
    <xf numFmtId="44" fontId="0" fillId="0" borderId="1" xfId="1" applyFont="1" applyBorder="1"/>
    <xf numFmtId="9" fontId="0" fillId="0" borderId="1" xfId="2" applyFont="1" applyBorder="1"/>
    <xf numFmtId="44" fontId="3" fillId="0" borderId="1" xfId="1" applyFont="1" applyBorder="1"/>
    <xf numFmtId="9" fontId="3" fillId="0" borderId="1" xfId="2" applyFont="1" applyBorder="1"/>
    <xf numFmtId="0" fontId="0" fillId="3" borderId="1" xfId="0" applyFill="1" applyBorder="1" applyAlignment="1">
      <alignment horizontal="center" textRotation="90" wrapText="1"/>
    </xf>
    <xf numFmtId="0" fontId="0" fillId="3" borderId="1" xfId="0" applyFill="1" applyBorder="1"/>
    <xf numFmtId="0" fontId="2" fillId="2" borderId="1" xfId="0" applyFont="1" applyFill="1" applyBorder="1" applyAlignment="1">
      <alignment horizontal="center" wrapText="1"/>
    </xf>
    <xf numFmtId="0" fontId="0" fillId="0" borderId="1" xfId="0" applyNumberFormat="1" applyBorder="1"/>
    <xf numFmtId="3" fontId="0" fillId="0" borderId="0" xfId="0" applyNumberFormat="1"/>
    <xf numFmtId="44" fontId="0" fillId="3" borderId="1" xfId="0" applyNumberFormat="1" applyFill="1" applyBorder="1"/>
    <xf numFmtId="0" fontId="2" fillId="4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3" fillId="4" borderId="3" xfId="0" applyFont="1" applyFill="1" applyBorder="1" applyAlignment="1">
      <alignment horizontal="center" wrapText="1"/>
    </xf>
    <xf numFmtId="0" fontId="0" fillId="4" borderId="1" xfId="0" applyFill="1" applyBorder="1"/>
    <xf numFmtId="0" fontId="0" fillId="4" borderId="0" xfId="0" applyFill="1"/>
    <xf numFmtId="0" fontId="2" fillId="2" borderId="1" xfId="0" applyFont="1" applyFill="1" applyBorder="1" applyAlignment="1">
      <alignment horizontal="center" wrapText="1"/>
    </xf>
    <xf numFmtId="43" fontId="0" fillId="0" borderId="1" xfId="3" applyFont="1" applyBorder="1"/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left" vertical="center"/>
    </xf>
    <xf numFmtId="0" fontId="3" fillId="0" borderId="8" xfId="0" applyFont="1" applyBorder="1" applyAlignment="1">
      <alignment horizontal="center" vertical="center" textRotation="90" wrapText="1"/>
    </xf>
    <xf numFmtId="0" fontId="3" fillId="0" borderId="9" xfId="0" applyFont="1" applyBorder="1" applyAlignment="1">
      <alignment horizontal="center" vertical="center" textRotation="90" wrapText="1"/>
    </xf>
    <xf numFmtId="0" fontId="0" fillId="0" borderId="9" xfId="0" applyBorder="1" applyAlignment="1">
      <alignment horizontal="center" vertical="center" textRotation="90" wrapText="1"/>
    </xf>
    <xf numFmtId="0" fontId="0" fillId="0" borderId="10" xfId="0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1" xfId="0" applyNumberFormat="1" applyBorder="1" applyAlignment="1">
      <alignment wrapText="1"/>
    </xf>
    <xf numFmtId="0" fontId="0" fillId="3" borderId="1" xfId="0" applyFill="1" applyBorder="1" applyAlignment="1">
      <alignment wrapText="1"/>
    </xf>
  </cellXfs>
  <cellStyles count="4">
    <cellStyle name="Comma" xfId="3" builtinId="3"/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AOP%202017/PPS%202nd%20Tier%20Funds%20Flow%20Reporting%20Templa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2nd Tier Funds Flow"/>
      <sheetName val="Sheet2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tabSelected="1" workbookViewId="0"/>
  </sheetViews>
  <sheetFormatPr defaultRowHeight="14.25" x14ac:dyDescent="0.45"/>
  <cols>
    <col min="1" max="1" width="50.33203125" bestFit="1" customWidth="1"/>
    <col min="2" max="2" width="1.33203125" customWidth="1"/>
    <col min="3" max="4" width="13.46484375" customWidth="1"/>
    <col min="5" max="5" width="14.46484375" bestFit="1" customWidth="1"/>
    <col min="6" max="6" width="1.33203125" customWidth="1"/>
    <col min="7" max="9" width="13.46484375" customWidth="1"/>
  </cols>
  <sheetData>
    <row r="1" spans="1:9" x14ac:dyDescent="0.45">
      <c r="A1" s="1" t="s">
        <v>35</v>
      </c>
    </row>
    <row r="3" spans="1:9" x14ac:dyDescent="0.45">
      <c r="A3" s="26" t="s">
        <v>8</v>
      </c>
      <c r="B3" s="9"/>
      <c r="C3" s="25" t="s">
        <v>22</v>
      </c>
      <c r="D3" s="25"/>
      <c r="E3" s="25"/>
      <c r="F3" s="25"/>
      <c r="G3" s="25"/>
      <c r="H3" s="25"/>
      <c r="I3" s="25"/>
    </row>
    <row r="4" spans="1:9" ht="42.75" x14ac:dyDescent="0.45">
      <c r="A4" s="26"/>
      <c r="B4" s="9"/>
      <c r="C4" s="4" t="s">
        <v>0</v>
      </c>
      <c r="D4" s="4" t="s">
        <v>1</v>
      </c>
      <c r="E4" s="4" t="s">
        <v>2</v>
      </c>
      <c r="F4" s="9"/>
      <c r="G4" s="4" t="s">
        <v>23</v>
      </c>
      <c r="H4" s="4" t="s">
        <v>24</v>
      </c>
      <c r="I4" s="4" t="s">
        <v>25</v>
      </c>
    </row>
    <row r="5" spans="1:9" x14ac:dyDescent="0.45">
      <c r="A5" s="2" t="s">
        <v>4</v>
      </c>
      <c r="B5" s="9"/>
      <c r="C5" s="5">
        <f>'Funds Flow - Partner Detail'!F329</f>
        <v>2273251.2928454899</v>
      </c>
      <c r="D5" s="5">
        <f>'Funds Flow - Partner Detail'!G329</f>
        <v>3398618.8384034112</v>
      </c>
      <c r="E5" s="5">
        <f>C5+D5</f>
        <v>5671870.1312489007</v>
      </c>
      <c r="F5" s="9"/>
      <c r="G5" s="6">
        <f t="shared" ref="G5:G23" si="0">IF(C5&gt;0,C5/$C$24,0)</f>
        <v>0.3841240421038371</v>
      </c>
      <c r="H5" s="6">
        <f t="shared" ref="H5:H23" si="1">IF(D5&gt;0,D5/$D$24,0)</f>
        <v>0.38320170761532341</v>
      </c>
      <c r="I5" s="6">
        <f t="shared" ref="I5:I23" si="2">IF(E5&gt;0,E5/$E$24,0)</f>
        <v>0.3835708413288112</v>
      </c>
    </row>
    <row r="6" spans="1:9" x14ac:dyDescent="0.45">
      <c r="A6" s="2" t="s">
        <v>5</v>
      </c>
      <c r="B6" s="9"/>
      <c r="C6" s="5">
        <f>'Funds Flow - Partner Detail'!F462</f>
        <v>267479.07850082091</v>
      </c>
      <c r="D6" s="5">
        <f>'Funds Flow - Partner Detail'!G462</f>
        <v>333236.36994807085</v>
      </c>
      <c r="E6" s="5">
        <f t="shared" ref="E6:E23" si="3">C6+D6</f>
        <v>600715.44844889175</v>
      </c>
      <c r="F6" s="9"/>
      <c r="G6" s="6">
        <f t="shared" si="0"/>
        <v>4.5197442594802628E-2</v>
      </c>
      <c r="H6" s="6">
        <f t="shared" si="1"/>
        <v>3.7573129578608824E-2</v>
      </c>
      <c r="I6" s="6">
        <f t="shared" si="2"/>
        <v>4.0624507372142453E-2</v>
      </c>
    </row>
    <row r="7" spans="1:9" x14ac:dyDescent="0.45">
      <c r="A7" s="2" t="s">
        <v>6</v>
      </c>
      <c r="B7" s="9"/>
      <c r="C7" s="5">
        <f>'Funds Flow - Partner Detail'!F488</f>
        <v>1258866.3279255051</v>
      </c>
      <c r="D7" s="5">
        <f>'Funds Flow - Partner Detail'!G488</f>
        <v>2146618.6316842642</v>
      </c>
      <c r="E7" s="5">
        <f t="shared" si="3"/>
        <v>3405484.9596097693</v>
      </c>
      <c r="F7" s="9"/>
      <c r="G7" s="6">
        <f t="shared" si="0"/>
        <v>0.21271771575498521</v>
      </c>
      <c r="H7" s="6">
        <f t="shared" si="1"/>
        <v>0.24203594588639155</v>
      </c>
      <c r="I7" s="6">
        <f t="shared" si="2"/>
        <v>0.23030229904127003</v>
      </c>
    </row>
    <row r="8" spans="1:9" x14ac:dyDescent="0.45">
      <c r="A8" s="2" t="s">
        <v>7</v>
      </c>
      <c r="B8" s="9"/>
      <c r="C8" s="5">
        <f>'Funds Flow - Partner Detail'!F514</f>
        <v>1315846.695329132</v>
      </c>
      <c r="D8" s="5">
        <f>'Funds Flow - Partner Detail'!G514</f>
        <v>2243781.543738957</v>
      </c>
      <c r="E8" s="5">
        <f t="shared" si="3"/>
        <v>3559628.2390680891</v>
      </c>
      <c r="F8" s="9"/>
      <c r="G8" s="6">
        <f t="shared" si="0"/>
        <v>0.22234600855153111</v>
      </c>
      <c r="H8" s="6">
        <f t="shared" si="1"/>
        <v>0.25299127673888777</v>
      </c>
      <c r="I8" s="6">
        <f t="shared" si="2"/>
        <v>0.24072652703289207</v>
      </c>
    </row>
    <row r="9" spans="1:9" x14ac:dyDescent="0.45">
      <c r="A9" s="2" t="s">
        <v>9</v>
      </c>
      <c r="B9" s="9"/>
      <c r="C9" s="5">
        <f>'Funds Flow - Partner Detail'!F518</f>
        <v>5906.4435563277957</v>
      </c>
      <c r="D9" s="5">
        <f>'Funds Flow - Partner Detail'!G518</f>
        <v>10071.666469861286</v>
      </c>
      <c r="E9" s="5">
        <f t="shared" si="3"/>
        <v>15978.110026189082</v>
      </c>
      <c r="F9" s="9"/>
      <c r="G9" s="6">
        <f t="shared" si="0"/>
        <v>9.9804495018008719E-4</v>
      </c>
      <c r="H9" s="6">
        <f t="shared" si="1"/>
        <v>1.135602423599797E-3</v>
      </c>
      <c r="I9" s="6">
        <f t="shared" si="2"/>
        <v>1.0805496183390506E-3</v>
      </c>
    </row>
    <row r="10" spans="1:9" x14ac:dyDescent="0.45">
      <c r="A10" s="2" t="s">
        <v>10</v>
      </c>
      <c r="B10" s="9"/>
      <c r="C10" s="5">
        <f>'Funds Flow - Partner Detail'!F534</f>
        <v>156694.75184566059</v>
      </c>
      <c r="D10" s="5">
        <f>'Funds Flow - Partner Detail'!G534</f>
        <v>242455.04799945108</v>
      </c>
      <c r="E10" s="5">
        <f t="shared" si="3"/>
        <v>399149.79984511167</v>
      </c>
      <c r="F10" s="9"/>
      <c r="G10" s="6">
        <f t="shared" si="0"/>
        <v>2.6477592532267349E-2</v>
      </c>
      <c r="H10" s="6">
        <f t="shared" si="1"/>
        <v>2.7337336968623213E-2</v>
      </c>
      <c r="I10" s="6">
        <f t="shared" si="2"/>
        <v>2.6993252842533649E-2</v>
      </c>
    </row>
    <row r="11" spans="1:9" x14ac:dyDescent="0.45">
      <c r="A11" s="2" t="s">
        <v>11</v>
      </c>
      <c r="B11" s="9"/>
      <c r="C11" s="5">
        <f>'Funds Flow - Partner Detail'!F542</f>
        <v>0</v>
      </c>
      <c r="D11" s="5">
        <f>'Funds Flow - Partner Detail'!G542</f>
        <v>0</v>
      </c>
      <c r="E11" s="5">
        <f t="shared" si="3"/>
        <v>0</v>
      </c>
      <c r="F11" s="9"/>
      <c r="G11" s="6">
        <f t="shared" si="0"/>
        <v>0</v>
      </c>
      <c r="H11" s="6">
        <f t="shared" si="1"/>
        <v>0</v>
      </c>
      <c r="I11" s="6">
        <f t="shared" si="2"/>
        <v>0</v>
      </c>
    </row>
    <row r="12" spans="1:9" x14ac:dyDescent="0.45">
      <c r="A12" s="2" t="s">
        <v>12</v>
      </c>
      <c r="B12" s="9"/>
      <c r="C12" s="5">
        <f>'Funds Flow - Partner Detail'!F550</f>
        <v>0</v>
      </c>
      <c r="D12" s="5">
        <f>'Funds Flow - Partner Detail'!G550</f>
        <v>0</v>
      </c>
      <c r="E12" s="5">
        <f t="shared" si="3"/>
        <v>0</v>
      </c>
      <c r="F12" s="9"/>
      <c r="G12" s="6">
        <f t="shared" si="0"/>
        <v>0</v>
      </c>
      <c r="H12" s="6">
        <f t="shared" si="1"/>
        <v>0</v>
      </c>
      <c r="I12" s="6">
        <f t="shared" si="2"/>
        <v>0</v>
      </c>
    </row>
    <row r="13" spans="1:9" x14ac:dyDescent="0.45">
      <c r="A13" s="2" t="s">
        <v>13</v>
      </c>
      <c r="B13" s="9"/>
      <c r="C13" s="5">
        <f>'Funds Flow - Partner Detail'!F558</f>
        <v>0</v>
      </c>
      <c r="D13" s="5">
        <f>'Funds Flow - Partner Detail'!G558</f>
        <v>0</v>
      </c>
      <c r="E13" s="5">
        <f t="shared" si="3"/>
        <v>0</v>
      </c>
      <c r="F13" s="9"/>
      <c r="G13" s="6">
        <f t="shared" si="0"/>
        <v>0</v>
      </c>
      <c r="H13" s="6">
        <f t="shared" si="1"/>
        <v>0</v>
      </c>
      <c r="I13" s="6">
        <f t="shared" si="2"/>
        <v>0</v>
      </c>
    </row>
    <row r="14" spans="1:9" x14ac:dyDescent="0.45">
      <c r="A14" s="2" t="s">
        <v>14</v>
      </c>
      <c r="B14" s="9"/>
      <c r="C14" s="5">
        <f>'Funds Flow - Partner Detail'!F581</f>
        <v>385798.986301956</v>
      </c>
      <c r="D14" s="5">
        <f>'Funds Flow - Partner Detail'!G581</f>
        <v>214834.7127400286</v>
      </c>
      <c r="E14" s="5">
        <f t="shared" si="3"/>
        <v>600633.69904198463</v>
      </c>
      <c r="F14" s="9"/>
      <c r="G14" s="6">
        <f t="shared" si="0"/>
        <v>6.5190622138554241E-2</v>
      </c>
      <c r="H14" s="6">
        <f t="shared" si="1"/>
        <v>2.4223083755900304E-2</v>
      </c>
      <c r="I14" s="6">
        <f t="shared" si="2"/>
        <v>4.0618978915379529E-2</v>
      </c>
    </row>
    <row r="15" spans="1:9" x14ac:dyDescent="0.45">
      <c r="A15" s="2" t="s">
        <v>15</v>
      </c>
      <c r="B15" s="9"/>
      <c r="C15" s="5">
        <f>'Funds Flow - Partner Detail'!F591</f>
        <v>105619.09054563547</v>
      </c>
      <c r="D15" s="5">
        <f>'Funds Flow - Partner Detail'!G591</f>
        <v>106716.4705779799</v>
      </c>
      <c r="E15" s="5">
        <f t="shared" si="3"/>
        <v>212335.56112361536</v>
      </c>
      <c r="F15" s="9"/>
      <c r="G15" s="6">
        <f t="shared" si="0"/>
        <v>1.784705109875339E-2</v>
      </c>
      <c r="H15" s="6">
        <f t="shared" si="1"/>
        <v>1.203251547189484E-2</v>
      </c>
      <c r="I15" s="6">
        <f t="shared" si="2"/>
        <v>1.4359590036360134E-2</v>
      </c>
    </row>
    <row r="16" spans="1:9" x14ac:dyDescent="0.45">
      <c r="A16" s="2" t="s">
        <v>16</v>
      </c>
      <c r="B16" s="9"/>
      <c r="C16" s="5">
        <f>'Funds Flow - Partner Detail'!F599</f>
        <v>2050.2511780390087</v>
      </c>
      <c r="D16" s="5">
        <f>'Funds Flow - Partner Detail'!G599</f>
        <v>3496.0879330721032</v>
      </c>
      <c r="E16" s="5">
        <f t="shared" si="3"/>
        <v>5546.3391111111123</v>
      </c>
      <c r="F16" s="9"/>
      <c r="G16" s="6">
        <f t="shared" si="0"/>
        <v>3.4644245988779329E-4</v>
      </c>
      <c r="H16" s="6">
        <f t="shared" si="1"/>
        <v>3.9419156122724199E-4</v>
      </c>
      <c r="I16" s="6">
        <f t="shared" si="2"/>
        <v>3.7508157096596649E-4</v>
      </c>
    </row>
    <row r="17" spans="1:9" x14ac:dyDescent="0.45">
      <c r="A17" s="2" t="s">
        <v>17</v>
      </c>
      <c r="B17" s="9"/>
      <c r="C17" s="5">
        <f>'Funds Flow - Partner Detail'!F607</f>
        <v>2926.9103024418946</v>
      </c>
      <c r="D17" s="5">
        <f>'Funds Flow - Partner Detail'!G607</f>
        <v>4990.9669113512091</v>
      </c>
      <c r="E17" s="5">
        <f t="shared" si="3"/>
        <v>7917.8772137931037</v>
      </c>
      <c r="F17" s="9"/>
      <c r="G17" s="6">
        <f t="shared" si="0"/>
        <v>4.9457647721912548E-4</v>
      </c>
      <c r="H17" s="6">
        <f t="shared" si="1"/>
        <v>5.6274243568302826E-4</v>
      </c>
      <c r="I17" s="6">
        <f t="shared" si="2"/>
        <v>5.3546127717210383E-4</v>
      </c>
    </row>
    <row r="18" spans="1:9" x14ac:dyDescent="0.45">
      <c r="A18" s="2" t="s">
        <v>18</v>
      </c>
      <c r="B18" s="9"/>
      <c r="C18" s="5">
        <f>'Funds Flow - Partner Detail'!F615</f>
        <v>0</v>
      </c>
      <c r="D18" s="5">
        <f>'Funds Flow - Partner Detail'!G615</f>
        <v>0</v>
      </c>
      <c r="E18" s="5">
        <f t="shared" si="3"/>
        <v>0</v>
      </c>
      <c r="F18" s="9"/>
      <c r="G18" s="6">
        <f t="shared" si="0"/>
        <v>0</v>
      </c>
      <c r="H18" s="6">
        <f t="shared" si="1"/>
        <v>0</v>
      </c>
      <c r="I18" s="6">
        <f t="shared" si="2"/>
        <v>0</v>
      </c>
    </row>
    <row r="19" spans="1:9" x14ac:dyDescent="0.45">
      <c r="A19" s="2" t="s">
        <v>21</v>
      </c>
      <c r="B19" s="9"/>
      <c r="C19" s="5"/>
      <c r="D19" s="5"/>
      <c r="E19" s="5">
        <f t="shared" si="3"/>
        <v>0</v>
      </c>
      <c r="F19" s="9"/>
      <c r="G19" s="6">
        <f t="shared" si="0"/>
        <v>0</v>
      </c>
      <c r="H19" s="6">
        <f t="shared" si="1"/>
        <v>0</v>
      </c>
      <c r="I19" s="6">
        <f t="shared" si="2"/>
        <v>0</v>
      </c>
    </row>
    <row r="20" spans="1:9" x14ac:dyDescent="0.45">
      <c r="A20" s="2" t="s">
        <v>63</v>
      </c>
      <c r="B20" s="9"/>
      <c r="C20" s="5">
        <f>'Funds Flow - Partner Detail'!F623</f>
        <v>0</v>
      </c>
      <c r="D20" s="5">
        <f>'Funds Flow - Partner Detail'!G623</f>
        <v>0</v>
      </c>
      <c r="E20" s="5">
        <f t="shared" si="3"/>
        <v>0</v>
      </c>
      <c r="F20" s="9"/>
      <c r="G20" s="6">
        <f t="shared" si="0"/>
        <v>0</v>
      </c>
      <c r="H20" s="6">
        <f t="shared" si="1"/>
        <v>0</v>
      </c>
      <c r="I20" s="6">
        <f t="shared" si="2"/>
        <v>0</v>
      </c>
    </row>
    <row r="21" spans="1:9" x14ac:dyDescent="0.45">
      <c r="A21" s="2" t="s">
        <v>19</v>
      </c>
      <c r="B21" s="9"/>
      <c r="C21" s="5">
        <f>'Funds Flow - Partner Detail'!F635</f>
        <v>143573.73935653607</v>
      </c>
      <c r="D21" s="5">
        <f>'Funds Flow - Partner Detail'!G635</f>
        <v>164187.21461185682</v>
      </c>
      <c r="E21" s="5">
        <f t="shared" si="3"/>
        <v>307760.95396839292</v>
      </c>
      <c r="F21" s="9"/>
      <c r="G21" s="6">
        <f t="shared" si="0"/>
        <v>2.426046133798191E-2</v>
      </c>
      <c r="H21" s="6">
        <f t="shared" si="1"/>
        <v>1.851246756386012E-2</v>
      </c>
      <c r="I21" s="6">
        <f t="shared" si="2"/>
        <v>2.0812910964133933E-2</v>
      </c>
    </row>
    <row r="22" spans="1:9" x14ac:dyDescent="0.45">
      <c r="A22" s="2" t="s">
        <v>19</v>
      </c>
      <c r="B22" s="9"/>
      <c r="C22" s="5">
        <f>'Funds Flow - Partner Detail'!F643</f>
        <v>0</v>
      </c>
      <c r="D22" s="5">
        <f>'Funds Flow - Partner Detail'!G643</f>
        <v>0</v>
      </c>
      <c r="E22" s="5">
        <f t="shared" ref="E22" si="4">C22+D22</f>
        <v>0</v>
      </c>
      <c r="F22" s="9"/>
      <c r="G22" s="6">
        <f t="shared" si="0"/>
        <v>0</v>
      </c>
      <c r="H22" s="6">
        <f t="shared" si="1"/>
        <v>0</v>
      </c>
      <c r="I22" s="6">
        <f t="shared" si="2"/>
        <v>0</v>
      </c>
    </row>
    <row r="23" spans="1:9" x14ac:dyDescent="0.45">
      <c r="A23" s="2" t="s">
        <v>19</v>
      </c>
      <c r="B23" s="9"/>
      <c r="C23" s="5">
        <f>'Funds Flow - Partner Detail'!F651</f>
        <v>0</v>
      </c>
      <c r="D23" s="5">
        <f>'Funds Flow - Partner Detail'!G651</f>
        <v>0</v>
      </c>
      <c r="E23" s="5">
        <f t="shared" si="3"/>
        <v>0</v>
      </c>
      <c r="F23" s="9"/>
      <c r="G23" s="6">
        <f t="shared" si="0"/>
        <v>0</v>
      </c>
      <c r="H23" s="6">
        <f t="shared" si="1"/>
        <v>0</v>
      </c>
      <c r="I23" s="6">
        <f t="shared" si="2"/>
        <v>0</v>
      </c>
    </row>
    <row r="24" spans="1:9" x14ac:dyDescent="0.45">
      <c r="A24" s="3" t="s">
        <v>20</v>
      </c>
      <c r="B24" s="9"/>
      <c r="C24" s="7">
        <f>SUM(C5:C23)</f>
        <v>5918013.567687545</v>
      </c>
      <c r="D24" s="7">
        <f t="shared" ref="D24:E24" si="5">SUM(D5:D23)</f>
        <v>8869007.5510183033</v>
      </c>
      <c r="E24" s="7">
        <f t="shared" si="5"/>
        <v>14787021.118705846</v>
      </c>
      <c r="F24" s="9"/>
      <c r="G24" s="8">
        <f>SUM(G5:G23)</f>
        <v>0.99999999999999989</v>
      </c>
      <c r="H24" s="8">
        <f t="shared" ref="H24:I24" si="6">SUM(H5:H23)</f>
        <v>1</v>
      </c>
      <c r="I24" s="8">
        <f t="shared" si="6"/>
        <v>1.0000000000000002</v>
      </c>
    </row>
  </sheetData>
  <mergeCells count="2">
    <mergeCell ref="C3:I3"/>
    <mergeCell ref="A3:A4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51"/>
  <sheetViews>
    <sheetView topLeftCell="B1" workbookViewId="0">
      <selection activeCell="F5" sqref="F5"/>
    </sheetView>
  </sheetViews>
  <sheetFormatPr defaultRowHeight="14.25" x14ac:dyDescent="0.45"/>
  <cols>
    <col min="1" max="1" width="36.1328125" customWidth="1"/>
    <col min="2" max="2" width="67.53125" bestFit="1" customWidth="1"/>
    <col min="3" max="3" width="13.46484375" customWidth="1"/>
    <col min="4" max="4" width="47" style="43" customWidth="1"/>
    <col min="5" max="5" width="1.33203125" customWidth="1"/>
    <col min="6" max="8" width="13.46484375" customWidth="1"/>
  </cols>
  <sheetData>
    <row r="1" spans="1:8" x14ac:dyDescent="0.45">
      <c r="A1" s="1" t="s">
        <v>36</v>
      </c>
    </row>
    <row r="3" spans="1:8" x14ac:dyDescent="0.45">
      <c r="A3" s="2"/>
      <c r="B3" s="32"/>
      <c r="C3" s="32"/>
      <c r="D3" s="32"/>
      <c r="E3" s="2"/>
      <c r="F3" s="32" t="s">
        <v>28</v>
      </c>
      <c r="G3" s="32"/>
      <c r="H3" s="32"/>
    </row>
    <row r="4" spans="1:8" ht="42.75" x14ac:dyDescent="0.45">
      <c r="A4" s="11"/>
      <c r="B4" s="11" t="s">
        <v>514</v>
      </c>
      <c r="C4" s="11" t="s">
        <v>26</v>
      </c>
      <c r="D4" s="23" t="s">
        <v>27</v>
      </c>
      <c r="E4" s="2"/>
      <c r="F4" s="11" t="s">
        <v>0</v>
      </c>
      <c r="G4" s="11" t="s">
        <v>1</v>
      </c>
      <c r="H4" s="11" t="s">
        <v>2</v>
      </c>
    </row>
    <row r="5" spans="1:8" x14ac:dyDescent="0.45">
      <c r="A5" s="27" t="s">
        <v>4</v>
      </c>
      <c r="B5" s="12" t="s">
        <v>294</v>
      </c>
      <c r="C5" s="12" t="s">
        <v>38</v>
      </c>
      <c r="D5" s="44" t="s">
        <v>40</v>
      </c>
      <c r="E5" s="2"/>
      <c r="F5" s="24">
        <v>6.2983044380903097</v>
      </c>
      <c r="G5" s="24">
        <v>10.739867573632024</v>
      </c>
      <c r="H5" s="5">
        <f>F5+G5</f>
        <v>17.038172011722335</v>
      </c>
    </row>
    <row r="6" spans="1:8" x14ac:dyDescent="0.45">
      <c r="A6" s="28"/>
      <c r="B6" s="12" t="s">
        <v>253</v>
      </c>
      <c r="C6" s="12" t="s">
        <v>41</v>
      </c>
      <c r="D6" s="44" t="s">
        <v>40</v>
      </c>
      <c r="E6" s="2"/>
      <c r="F6" s="24">
        <v>77.414156388105056</v>
      </c>
      <c r="G6" s="24">
        <v>132.0066052864189</v>
      </c>
      <c r="H6" s="5">
        <f t="shared" ref="H6:H69" si="0">F6+G6</f>
        <v>209.42076167452396</v>
      </c>
    </row>
    <row r="7" spans="1:8" x14ac:dyDescent="0.45">
      <c r="A7" s="28"/>
      <c r="B7" s="12" t="s">
        <v>95</v>
      </c>
      <c r="C7" s="12" t="s">
        <v>41</v>
      </c>
      <c r="D7" s="44" t="s">
        <v>40</v>
      </c>
      <c r="E7" s="2"/>
      <c r="F7" s="24">
        <v>269.92307370820669</v>
      </c>
      <c r="G7" s="24">
        <v>0</v>
      </c>
      <c r="H7" s="5">
        <f t="shared" si="0"/>
        <v>269.92307370820669</v>
      </c>
    </row>
    <row r="8" spans="1:8" x14ac:dyDescent="0.45">
      <c r="A8" s="28"/>
      <c r="B8" s="12" t="s">
        <v>412</v>
      </c>
      <c r="C8" s="12" t="s">
        <v>41</v>
      </c>
      <c r="D8" s="44" t="s">
        <v>40</v>
      </c>
      <c r="E8" s="2"/>
      <c r="F8" s="24">
        <v>269.92307370820669</v>
      </c>
      <c r="G8" s="24">
        <v>0</v>
      </c>
      <c r="H8" s="5">
        <f t="shared" si="0"/>
        <v>269.92307370820669</v>
      </c>
    </row>
    <row r="9" spans="1:8" x14ac:dyDescent="0.45">
      <c r="A9" s="28"/>
      <c r="B9" s="12" t="s">
        <v>321</v>
      </c>
      <c r="C9" s="12" t="s">
        <v>38</v>
      </c>
      <c r="D9" s="44" t="s">
        <v>40</v>
      </c>
      <c r="E9" s="2"/>
      <c r="F9" s="24">
        <v>324.65132231302499</v>
      </c>
      <c r="G9" s="24">
        <v>0</v>
      </c>
      <c r="H9" s="5">
        <f t="shared" si="0"/>
        <v>324.65132231302499</v>
      </c>
    </row>
    <row r="10" spans="1:8" x14ac:dyDescent="0.45">
      <c r="A10" s="28"/>
      <c r="B10" s="12" t="s">
        <v>285</v>
      </c>
      <c r="C10" s="12" t="s">
        <v>38</v>
      </c>
      <c r="D10" s="44" t="s">
        <v>40</v>
      </c>
      <c r="E10" s="2"/>
      <c r="F10" s="24">
        <v>342.89407184796443</v>
      </c>
      <c r="G10" s="24">
        <v>0</v>
      </c>
      <c r="H10" s="5">
        <f t="shared" si="0"/>
        <v>342.89407184796443</v>
      </c>
    </row>
    <row r="11" spans="1:8" x14ac:dyDescent="0.45">
      <c r="A11" s="28"/>
      <c r="B11" s="12" t="s">
        <v>227</v>
      </c>
      <c r="C11" s="12" t="s">
        <v>41</v>
      </c>
      <c r="D11" s="44" t="s">
        <v>40</v>
      </c>
      <c r="E11" s="2"/>
      <c r="F11" s="24">
        <v>403.70323696442915</v>
      </c>
      <c r="G11" s="24">
        <v>0</v>
      </c>
      <c r="H11" s="5">
        <f t="shared" si="0"/>
        <v>403.70323696442915</v>
      </c>
    </row>
    <row r="12" spans="1:8" x14ac:dyDescent="0.45">
      <c r="A12" s="28"/>
      <c r="B12" s="12" t="s">
        <v>421</v>
      </c>
      <c r="C12" s="12" t="s">
        <v>38</v>
      </c>
      <c r="D12" s="44" t="s">
        <v>40</v>
      </c>
      <c r="E12" s="2"/>
      <c r="F12" s="24">
        <v>592.5819691571437</v>
      </c>
      <c r="G12" s="24">
        <v>1010.4706652127959</v>
      </c>
      <c r="H12" s="5">
        <f t="shared" si="0"/>
        <v>1603.0526343699396</v>
      </c>
    </row>
    <row r="13" spans="1:8" x14ac:dyDescent="0.45">
      <c r="A13" s="28"/>
      <c r="B13" s="12" t="s">
        <v>461</v>
      </c>
      <c r="C13" s="12" t="s">
        <v>38</v>
      </c>
      <c r="D13" s="44" t="s">
        <v>40</v>
      </c>
      <c r="E13" s="2"/>
      <c r="F13" s="24">
        <v>623.0642490104002</v>
      </c>
      <c r="G13" s="24">
        <v>1062.4490432325201</v>
      </c>
      <c r="H13" s="5">
        <f t="shared" si="0"/>
        <v>1685.5132922429202</v>
      </c>
    </row>
    <row r="14" spans="1:8" x14ac:dyDescent="0.45">
      <c r="A14" s="28"/>
      <c r="B14" s="12" t="s">
        <v>246</v>
      </c>
      <c r="C14" s="12" t="s">
        <v>38</v>
      </c>
      <c r="D14" s="44" t="s">
        <v>39</v>
      </c>
      <c r="E14" s="2"/>
      <c r="F14" s="24">
        <v>624.49502020920499</v>
      </c>
      <c r="G14" s="24">
        <v>1064.8887940185255</v>
      </c>
      <c r="H14" s="5">
        <f t="shared" si="0"/>
        <v>1689.3838142277305</v>
      </c>
    </row>
    <row r="15" spans="1:8" x14ac:dyDescent="0.45">
      <c r="A15" s="28"/>
      <c r="B15" s="12" t="s">
        <v>418</v>
      </c>
      <c r="C15" s="12" t="s">
        <v>38</v>
      </c>
      <c r="D15" s="44" t="s">
        <v>40</v>
      </c>
      <c r="E15" s="2"/>
      <c r="F15" s="24">
        <v>642.88634790963852</v>
      </c>
      <c r="G15" s="24">
        <v>1096.2496826429908</v>
      </c>
      <c r="H15" s="5">
        <f t="shared" si="0"/>
        <v>1739.1360305526293</v>
      </c>
    </row>
    <row r="16" spans="1:8" x14ac:dyDescent="0.45">
      <c r="A16" s="28"/>
      <c r="B16" s="12" t="s">
        <v>357</v>
      </c>
      <c r="C16" s="12" t="s">
        <v>41</v>
      </c>
      <c r="D16" s="44" t="s">
        <v>40</v>
      </c>
      <c r="E16" s="2"/>
      <c r="F16" s="24">
        <v>644.23838434808749</v>
      </c>
      <c r="G16" s="24">
        <v>1098.5551749300657</v>
      </c>
      <c r="H16" s="5">
        <f t="shared" si="0"/>
        <v>1742.7935592781532</v>
      </c>
    </row>
    <row r="17" spans="1:8" x14ac:dyDescent="0.45">
      <c r="A17" s="28"/>
      <c r="B17" s="12" t="s">
        <v>92</v>
      </c>
      <c r="C17" s="12" t="s">
        <v>41</v>
      </c>
      <c r="D17" s="44" t="s">
        <v>40</v>
      </c>
      <c r="E17" s="2"/>
      <c r="F17" s="24">
        <v>644.23838434808749</v>
      </c>
      <c r="G17" s="24">
        <v>1098.5551749300657</v>
      </c>
      <c r="H17" s="5">
        <f t="shared" si="0"/>
        <v>1742.7935592781532</v>
      </c>
    </row>
    <row r="18" spans="1:8" x14ac:dyDescent="0.45">
      <c r="A18" s="28"/>
      <c r="B18" s="12" t="s">
        <v>280</v>
      </c>
      <c r="C18" s="12" t="s">
        <v>41</v>
      </c>
      <c r="D18" s="44" t="s">
        <v>40</v>
      </c>
      <c r="E18" s="2"/>
      <c r="F18" s="24">
        <v>644.23838434808749</v>
      </c>
      <c r="G18" s="24">
        <v>1098.5551749300657</v>
      </c>
      <c r="H18" s="5">
        <f t="shared" si="0"/>
        <v>1742.7935592781532</v>
      </c>
    </row>
    <row r="19" spans="1:8" x14ac:dyDescent="0.45">
      <c r="A19" s="28"/>
      <c r="B19" s="12" t="s">
        <v>55</v>
      </c>
      <c r="C19" s="12" t="s">
        <v>41</v>
      </c>
      <c r="D19" s="44" t="s">
        <v>39</v>
      </c>
      <c r="E19" s="2"/>
      <c r="F19" s="24">
        <v>644.23838434808749</v>
      </c>
      <c r="G19" s="24">
        <v>1098.5551749300657</v>
      </c>
      <c r="H19" s="5">
        <f t="shared" si="0"/>
        <v>1742.7935592781532</v>
      </c>
    </row>
    <row r="20" spans="1:8" x14ac:dyDescent="0.45">
      <c r="A20" s="28"/>
      <c r="B20" s="12" t="s">
        <v>260</v>
      </c>
      <c r="C20" s="12" t="s">
        <v>41</v>
      </c>
      <c r="D20" s="44" t="s">
        <v>40</v>
      </c>
      <c r="E20" s="2"/>
      <c r="F20" s="24">
        <v>644.23838434808749</v>
      </c>
      <c r="G20" s="24">
        <v>1098.5551749300657</v>
      </c>
      <c r="H20" s="5">
        <f t="shared" si="0"/>
        <v>1742.7935592781532</v>
      </c>
    </row>
    <row r="21" spans="1:8" x14ac:dyDescent="0.45">
      <c r="A21" s="28"/>
      <c r="B21" s="12" t="s">
        <v>133</v>
      </c>
      <c r="C21" s="12" t="s">
        <v>41</v>
      </c>
      <c r="D21" s="44" t="s">
        <v>40</v>
      </c>
      <c r="E21" s="2"/>
      <c r="F21" s="24">
        <v>644.23838434808749</v>
      </c>
      <c r="G21" s="24">
        <v>1098.5551749300657</v>
      </c>
      <c r="H21" s="5">
        <f t="shared" si="0"/>
        <v>1742.7935592781532</v>
      </c>
    </row>
    <row r="22" spans="1:8" x14ac:dyDescent="0.45">
      <c r="A22" s="28"/>
      <c r="B22" s="12" t="s">
        <v>474</v>
      </c>
      <c r="C22" s="12" t="s">
        <v>41</v>
      </c>
      <c r="D22" s="44" t="s">
        <v>40</v>
      </c>
      <c r="E22" s="2"/>
      <c r="F22" s="24">
        <v>644.23838434808749</v>
      </c>
      <c r="G22" s="24">
        <v>1098.5551749300657</v>
      </c>
      <c r="H22" s="5">
        <f t="shared" si="0"/>
        <v>1742.7935592781532</v>
      </c>
    </row>
    <row r="23" spans="1:8" x14ac:dyDescent="0.45">
      <c r="A23" s="28"/>
      <c r="B23" s="12" t="s">
        <v>244</v>
      </c>
      <c r="C23" s="12" t="s">
        <v>41</v>
      </c>
      <c r="D23" s="44" t="s">
        <v>40</v>
      </c>
      <c r="E23" s="2"/>
      <c r="F23" s="24">
        <v>644.23838434808749</v>
      </c>
      <c r="G23" s="24">
        <v>1098.5551749300657</v>
      </c>
      <c r="H23" s="5">
        <f t="shared" si="0"/>
        <v>1742.7935592781532</v>
      </c>
    </row>
    <row r="24" spans="1:8" x14ac:dyDescent="0.45">
      <c r="A24" s="28"/>
      <c r="B24" s="12" t="s">
        <v>86</v>
      </c>
      <c r="C24" s="12" t="s">
        <v>41</v>
      </c>
      <c r="D24" s="44" t="s">
        <v>40</v>
      </c>
      <c r="E24" s="2"/>
      <c r="F24" s="24">
        <v>644.23838434808749</v>
      </c>
      <c r="G24" s="24">
        <v>1098.5551749300657</v>
      </c>
      <c r="H24" s="5">
        <f t="shared" si="0"/>
        <v>1742.7935592781532</v>
      </c>
    </row>
    <row r="25" spans="1:8" x14ac:dyDescent="0.45">
      <c r="A25" s="28"/>
      <c r="B25" s="12" t="s">
        <v>429</v>
      </c>
      <c r="C25" s="12" t="s">
        <v>41</v>
      </c>
      <c r="D25" s="44" t="s">
        <v>40</v>
      </c>
      <c r="E25" s="2"/>
      <c r="F25" s="24">
        <v>644.23838434808749</v>
      </c>
      <c r="G25" s="24">
        <v>1098.5551749300657</v>
      </c>
      <c r="H25" s="5">
        <f t="shared" si="0"/>
        <v>1742.7935592781532</v>
      </c>
    </row>
    <row r="26" spans="1:8" x14ac:dyDescent="0.45">
      <c r="A26" s="28"/>
      <c r="B26" s="12" t="s">
        <v>273</v>
      </c>
      <c r="C26" s="12" t="s">
        <v>41</v>
      </c>
      <c r="D26" s="44" t="s">
        <v>40</v>
      </c>
      <c r="E26" s="2"/>
      <c r="F26" s="24">
        <v>644.23838434808749</v>
      </c>
      <c r="G26" s="24">
        <v>1098.5551749300657</v>
      </c>
      <c r="H26" s="5">
        <f t="shared" si="0"/>
        <v>1742.7935592781532</v>
      </c>
    </row>
    <row r="27" spans="1:8" x14ac:dyDescent="0.45">
      <c r="A27" s="28"/>
      <c r="B27" s="12" t="s">
        <v>526</v>
      </c>
      <c r="C27" s="12" t="s">
        <v>526</v>
      </c>
      <c r="D27" s="44" t="s">
        <v>526</v>
      </c>
      <c r="E27" s="2"/>
      <c r="F27" s="24">
        <v>644.23838434808749</v>
      </c>
      <c r="G27" s="24">
        <v>1098.5551749300657</v>
      </c>
      <c r="H27" s="5">
        <f t="shared" si="0"/>
        <v>1742.7935592781532</v>
      </c>
    </row>
    <row r="28" spans="1:8" x14ac:dyDescent="0.45">
      <c r="A28" s="28"/>
      <c r="B28" s="12" t="s">
        <v>149</v>
      </c>
      <c r="C28" s="12" t="s">
        <v>41</v>
      </c>
      <c r="D28" s="44" t="s">
        <v>40</v>
      </c>
      <c r="E28" s="2"/>
      <c r="F28" s="24">
        <v>644.23838434808749</v>
      </c>
      <c r="G28" s="24">
        <v>1098.5551749300657</v>
      </c>
      <c r="H28" s="5">
        <f t="shared" si="0"/>
        <v>1742.7935592781532</v>
      </c>
    </row>
    <row r="29" spans="1:8" x14ac:dyDescent="0.45">
      <c r="A29" s="28"/>
      <c r="B29" s="12" t="s">
        <v>207</v>
      </c>
      <c r="C29" s="12" t="s">
        <v>41</v>
      </c>
      <c r="D29" s="44" t="s">
        <v>40</v>
      </c>
      <c r="E29" s="2"/>
      <c r="F29" s="24">
        <v>644.23838434808749</v>
      </c>
      <c r="G29" s="24">
        <v>1098.5551749300657</v>
      </c>
      <c r="H29" s="5">
        <f t="shared" si="0"/>
        <v>1742.7935592781532</v>
      </c>
    </row>
    <row r="30" spans="1:8" x14ac:dyDescent="0.45">
      <c r="A30" s="28"/>
      <c r="B30" s="12" t="s">
        <v>275</v>
      </c>
      <c r="C30" s="12" t="s">
        <v>41</v>
      </c>
      <c r="D30" s="44" t="s">
        <v>40</v>
      </c>
      <c r="E30" s="2"/>
      <c r="F30" s="24">
        <v>644.23838434808749</v>
      </c>
      <c r="G30" s="24">
        <v>1098.5551749300657</v>
      </c>
      <c r="H30" s="5">
        <f t="shared" si="0"/>
        <v>1742.7935592781532</v>
      </c>
    </row>
    <row r="31" spans="1:8" x14ac:dyDescent="0.45">
      <c r="A31" s="28"/>
      <c r="B31" s="12" t="s">
        <v>401</v>
      </c>
      <c r="C31" s="12" t="s">
        <v>38</v>
      </c>
      <c r="D31" s="44" t="s">
        <v>40</v>
      </c>
      <c r="E31" s="2"/>
      <c r="F31" s="24">
        <v>644.23838434808749</v>
      </c>
      <c r="G31" s="24">
        <v>1098.5551749300657</v>
      </c>
      <c r="H31" s="5">
        <f t="shared" si="0"/>
        <v>1742.7935592781532</v>
      </c>
    </row>
    <row r="32" spans="1:8" x14ac:dyDescent="0.45">
      <c r="A32" s="28"/>
      <c r="B32" s="12" t="s">
        <v>111</v>
      </c>
      <c r="C32" s="12" t="s">
        <v>38</v>
      </c>
      <c r="D32" s="44" t="s">
        <v>40</v>
      </c>
      <c r="E32" s="2"/>
      <c r="F32" s="24">
        <v>644.23838434808749</v>
      </c>
      <c r="G32" s="24">
        <v>1098.5551749300657</v>
      </c>
      <c r="H32" s="5">
        <f t="shared" si="0"/>
        <v>1742.7935592781532</v>
      </c>
    </row>
    <row r="33" spans="1:8" x14ac:dyDescent="0.45">
      <c r="A33" s="28"/>
      <c r="B33" s="12" t="s">
        <v>127</v>
      </c>
      <c r="C33" s="12" t="s">
        <v>41</v>
      </c>
      <c r="D33" s="44" t="s">
        <v>40</v>
      </c>
      <c r="E33" s="2"/>
      <c r="F33" s="24">
        <v>644.23838434808749</v>
      </c>
      <c r="G33" s="24">
        <v>1098.5551749300657</v>
      </c>
      <c r="H33" s="5">
        <f t="shared" si="0"/>
        <v>1742.7935592781532</v>
      </c>
    </row>
    <row r="34" spans="1:8" x14ac:dyDescent="0.45">
      <c r="A34" s="28"/>
      <c r="B34" s="12" t="s">
        <v>152</v>
      </c>
      <c r="C34" s="12" t="s">
        <v>41</v>
      </c>
      <c r="D34" s="44" t="s">
        <v>40</v>
      </c>
      <c r="E34" s="2"/>
      <c r="F34" s="24">
        <v>644.23838434808749</v>
      </c>
      <c r="G34" s="24">
        <v>1098.5551749300657</v>
      </c>
      <c r="H34" s="5">
        <f t="shared" si="0"/>
        <v>1742.7935592781532</v>
      </c>
    </row>
    <row r="35" spans="1:8" x14ac:dyDescent="0.45">
      <c r="A35" s="28"/>
      <c r="B35" s="12" t="s">
        <v>333</v>
      </c>
      <c r="C35" s="12" t="s">
        <v>41</v>
      </c>
      <c r="D35" s="44" t="s">
        <v>40</v>
      </c>
      <c r="E35" s="2"/>
      <c r="F35" s="24">
        <v>644.23838434808749</v>
      </c>
      <c r="G35" s="24">
        <v>1098.5551749300657</v>
      </c>
      <c r="H35" s="5">
        <f t="shared" si="0"/>
        <v>1742.7935592781532</v>
      </c>
    </row>
    <row r="36" spans="1:8" x14ac:dyDescent="0.45">
      <c r="A36" s="28"/>
      <c r="B36" s="12" t="s">
        <v>336</v>
      </c>
      <c r="C36" s="12" t="s">
        <v>41</v>
      </c>
      <c r="D36" s="44" t="s">
        <v>40</v>
      </c>
      <c r="E36" s="2"/>
      <c r="F36" s="24">
        <v>644.23838434808749</v>
      </c>
      <c r="G36" s="24">
        <v>1098.5551749300657</v>
      </c>
      <c r="H36" s="5">
        <f t="shared" si="0"/>
        <v>1742.7935592781532</v>
      </c>
    </row>
    <row r="37" spans="1:8" x14ac:dyDescent="0.45">
      <c r="A37" s="28"/>
      <c r="B37" s="12" t="s">
        <v>209</v>
      </c>
      <c r="C37" s="12" t="s">
        <v>41</v>
      </c>
      <c r="D37" s="44" t="s">
        <v>40</v>
      </c>
      <c r="E37" s="2"/>
      <c r="F37" s="24">
        <v>644.23838434808749</v>
      </c>
      <c r="G37" s="24">
        <v>1098.5551749300657</v>
      </c>
      <c r="H37" s="5">
        <f t="shared" si="0"/>
        <v>1742.7935592781532</v>
      </c>
    </row>
    <row r="38" spans="1:8" x14ac:dyDescent="0.45">
      <c r="A38" s="28"/>
      <c r="B38" s="12" t="s">
        <v>160</v>
      </c>
      <c r="C38" s="12" t="s">
        <v>41</v>
      </c>
      <c r="D38" s="44" t="s">
        <v>40</v>
      </c>
      <c r="E38" s="2"/>
      <c r="F38" s="24">
        <v>644.23838434808749</v>
      </c>
      <c r="G38" s="24">
        <v>1098.5551749300657</v>
      </c>
      <c r="H38" s="5">
        <f t="shared" si="0"/>
        <v>1742.7935592781532</v>
      </c>
    </row>
    <row r="39" spans="1:8" x14ac:dyDescent="0.45">
      <c r="A39" s="28"/>
      <c r="B39" s="12" t="s">
        <v>345</v>
      </c>
      <c r="C39" s="12" t="s">
        <v>41</v>
      </c>
      <c r="D39" s="44" t="s">
        <v>40</v>
      </c>
      <c r="E39" s="2"/>
      <c r="F39" s="24">
        <v>644.23838434808749</v>
      </c>
      <c r="G39" s="24">
        <v>1098.5551749300657</v>
      </c>
      <c r="H39" s="5">
        <f t="shared" si="0"/>
        <v>1742.7935592781532</v>
      </c>
    </row>
    <row r="40" spans="1:8" x14ac:dyDescent="0.45">
      <c r="A40" s="28"/>
      <c r="B40" s="12" t="s">
        <v>337</v>
      </c>
      <c r="C40" s="12" t="s">
        <v>41</v>
      </c>
      <c r="D40" s="44" t="s">
        <v>40</v>
      </c>
      <c r="E40" s="2"/>
      <c r="F40" s="24">
        <v>644.23838434808749</v>
      </c>
      <c r="G40" s="24">
        <v>1098.5551749300657</v>
      </c>
      <c r="H40" s="5">
        <f t="shared" si="0"/>
        <v>1742.7935592781532</v>
      </c>
    </row>
    <row r="41" spans="1:8" x14ac:dyDescent="0.45">
      <c r="A41" s="28"/>
      <c r="B41" s="12" t="s">
        <v>114</v>
      </c>
      <c r="C41" s="12" t="s">
        <v>41</v>
      </c>
      <c r="D41" s="44" t="s">
        <v>40</v>
      </c>
      <c r="E41" s="2"/>
      <c r="F41" s="24">
        <v>644.23838434808749</v>
      </c>
      <c r="G41" s="24">
        <v>1098.5551749300657</v>
      </c>
      <c r="H41" s="5">
        <f t="shared" si="0"/>
        <v>1742.7935592781532</v>
      </c>
    </row>
    <row r="42" spans="1:8" x14ac:dyDescent="0.45">
      <c r="A42" s="28"/>
      <c r="B42" s="12" t="s">
        <v>208</v>
      </c>
      <c r="C42" s="12" t="s">
        <v>38</v>
      </c>
      <c r="D42" s="44" t="s">
        <v>40</v>
      </c>
      <c r="E42" s="2"/>
      <c r="F42" s="24">
        <v>644.23838434808749</v>
      </c>
      <c r="G42" s="24">
        <v>1098.5551749300657</v>
      </c>
      <c r="H42" s="5">
        <f t="shared" si="0"/>
        <v>1742.7935592781532</v>
      </c>
    </row>
    <row r="43" spans="1:8" x14ac:dyDescent="0.45">
      <c r="A43" s="28"/>
      <c r="B43" s="12" t="s">
        <v>105</v>
      </c>
      <c r="C43" s="12" t="s">
        <v>38</v>
      </c>
      <c r="D43" s="44" t="s">
        <v>40</v>
      </c>
      <c r="E43" s="2"/>
      <c r="F43" s="24">
        <v>644.23838434808749</v>
      </c>
      <c r="G43" s="24">
        <v>1098.5551749300657</v>
      </c>
      <c r="H43" s="5">
        <f t="shared" si="0"/>
        <v>1742.7935592781532</v>
      </c>
    </row>
    <row r="44" spans="1:8" x14ac:dyDescent="0.45">
      <c r="A44" s="28"/>
      <c r="B44" s="12" t="s">
        <v>377</v>
      </c>
      <c r="C44" s="12" t="s">
        <v>38</v>
      </c>
      <c r="D44" s="44" t="s">
        <v>40</v>
      </c>
      <c r="E44" s="2"/>
      <c r="F44" s="24">
        <v>644.23838434808749</v>
      </c>
      <c r="G44" s="24">
        <v>1098.5551749300657</v>
      </c>
      <c r="H44" s="5">
        <f t="shared" si="0"/>
        <v>1742.7935592781532</v>
      </c>
    </row>
    <row r="45" spans="1:8" x14ac:dyDescent="0.45">
      <c r="A45" s="28"/>
      <c r="B45" s="12" t="s">
        <v>310</v>
      </c>
      <c r="C45" s="12" t="s">
        <v>38</v>
      </c>
      <c r="D45" s="44" t="s">
        <v>40</v>
      </c>
      <c r="E45" s="2"/>
      <c r="F45" s="24">
        <v>644.23838434808749</v>
      </c>
      <c r="G45" s="24">
        <v>1098.5551749300657</v>
      </c>
      <c r="H45" s="5">
        <f t="shared" si="0"/>
        <v>1742.7935592781532</v>
      </c>
    </row>
    <row r="46" spans="1:8" x14ac:dyDescent="0.45">
      <c r="A46" s="28"/>
      <c r="B46" s="12" t="s">
        <v>276</v>
      </c>
      <c r="C46" s="12" t="s">
        <v>41</v>
      </c>
      <c r="D46" s="44" t="s">
        <v>40</v>
      </c>
      <c r="E46" s="2"/>
      <c r="F46" s="24">
        <v>644.23838434808749</v>
      </c>
      <c r="G46" s="24">
        <v>1098.5551749300657</v>
      </c>
      <c r="H46" s="5">
        <f t="shared" si="0"/>
        <v>1742.7935592781532</v>
      </c>
    </row>
    <row r="47" spans="1:8" x14ac:dyDescent="0.45">
      <c r="A47" s="28"/>
      <c r="B47" s="12" t="s">
        <v>448</v>
      </c>
      <c r="C47" s="12" t="s">
        <v>41</v>
      </c>
      <c r="D47" s="44" t="s">
        <v>40</v>
      </c>
      <c r="E47" s="2"/>
      <c r="F47" s="24">
        <v>644.23838434808749</v>
      </c>
      <c r="G47" s="24">
        <v>1098.5551749300657</v>
      </c>
      <c r="H47" s="5">
        <f t="shared" si="0"/>
        <v>1742.7935592781532</v>
      </c>
    </row>
    <row r="48" spans="1:8" x14ac:dyDescent="0.45">
      <c r="A48" s="28"/>
      <c r="B48" s="12" t="s">
        <v>526</v>
      </c>
      <c r="C48" s="12" t="s">
        <v>526</v>
      </c>
      <c r="D48" s="44" t="s">
        <v>526</v>
      </c>
      <c r="E48" s="2"/>
      <c r="F48" s="24">
        <v>644.23838434808749</v>
      </c>
      <c r="G48" s="24">
        <v>1098.5551749300657</v>
      </c>
      <c r="H48" s="5">
        <f t="shared" si="0"/>
        <v>1742.7935592781532</v>
      </c>
    </row>
    <row r="49" spans="1:8" x14ac:dyDescent="0.45">
      <c r="A49" s="28"/>
      <c r="B49" s="12" t="s">
        <v>292</v>
      </c>
      <c r="C49" s="12" t="s">
        <v>41</v>
      </c>
      <c r="D49" s="44" t="s">
        <v>40</v>
      </c>
      <c r="E49" s="2"/>
      <c r="F49" s="24">
        <v>644.23838434808749</v>
      </c>
      <c r="G49" s="24">
        <v>1098.5551749300657</v>
      </c>
      <c r="H49" s="5">
        <f t="shared" si="0"/>
        <v>1742.7935592781532</v>
      </c>
    </row>
    <row r="50" spans="1:8" x14ac:dyDescent="0.45">
      <c r="A50" s="28"/>
      <c r="B50" s="12" t="s">
        <v>188</v>
      </c>
      <c r="C50" s="12" t="s">
        <v>41</v>
      </c>
      <c r="D50" s="44" t="s">
        <v>40</v>
      </c>
      <c r="E50" s="2"/>
      <c r="F50" s="24">
        <v>644.23838434808749</v>
      </c>
      <c r="G50" s="24">
        <v>1098.5551749300657</v>
      </c>
      <c r="H50" s="5">
        <f t="shared" si="0"/>
        <v>1742.7935592781532</v>
      </c>
    </row>
    <row r="51" spans="1:8" x14ac:dyDescent="0.45">
      <c r="A51" s="28"/>
      <c r="B51" s="12" t="s">
        <v>316</v>
      </c>
      <c r="C51" s="12" t="s">
        <v>41</v>
      </c>
      <c r="D51" s="44" t="s">
        <v>42</v>
      </c>
      <c r="E51" s="2"/>
      <c r="F51" s="24">
        <v>644.23838434808749</v>
      </c>
      <c r="G51" s="24">
        <v>1098.5551749300657</v>
      </c>
      <c r="H51" s="5">
        <f t="shared" si="0"/>
        <v>1742.7935592781532</v>
      </c>
    </row>
    <row r="52" spans="1:8" x14ac:dyDescent="0.45">
      <c r="A52" s="28"/>
      <c r="B52" s="12" t="s">
        <v>381</v>
      </c>
      <c r="C52" s="12" t="s">
        <v>41</v>
      </c>
      <c r="D52" s="44" t="s">
        <v>40</v>
      </c>
      <c r="E52" s="2"/>
      <c r="F52" s="24">
        <v>644.23838434808749</v>
      </c>
      <c r="G52" s="24">
        <v>1098.5551749300657</v>
      </c>
      <c r="H52" s="5">
        <f t="shared" si="0"/>
        <v>1742.7935592781532</v>
      </c>
    </row>
    <row r="53" spans="1:8" x14ac:dyDescent="0.45">
      <c r="A53" s="28"/>
      <c r="B53" s="12" t="s">
        <v>449</v>
      </c>
      <c r="C53" s="12" t="s">
        <v>41</v>
      </c>
      <c r="D53" s="44" t="s">
        <v>39</v>
      </c>
      <c r="E53" s="2"/>
      <c r="F53" s="24">
        <v>644.23838434808749</v>
      </c>
      <c r="G53" s="24">
        <v>1098.5551749300657</v>
      </c>
      <c r="H53" s="5">
        <f t="shared" si="0"/>
        <v>1742.7935592781532</v>
      </c>
    </row>
    <row r="54" spans="1:8" x14ac:dyDescent="0.45">
      <c r="A54" s="28"/>
      <c r="B54" s="12" t="s">
        <v>416</v>
      </c>
      <c r="C54" s="12" t="s">
        <v>41</v>
      </c>
      <c r="D54" s="44" t="s">
        <v>40</v>
      </c>
      <c r="E54" s="2"/>
      <c r="F54" s="24">
        <v>644.23838434808749</v>
      </c>
      <c r="G54" s="24">
        <v>1098.5551749300657</v>
      </c>
      <c r="H54" s="5">
        <f t="shared" si="0"/>
        <v>1742.7935592781532</v>
      </c>
    </row>
    <row r="55" spans="1:8" x14ac:dyDescent="0.45">
      <c r="A55" s="28"/>
      <c r="B55" s="12" t="s">
        <v>331</v>
      </c>
      <c r="C55" s="12" t="s">
        <v>41</v>
      </c>
      <c r="D55" s="44" t="s">
        <v>40</v>
      </c>
      <c r="E55" s="2"/>
      <c r="F55" s="24">
        <v>644.23838434808749</v>
      </c>
      <c r="G55" s="24">
        <v>1098.5551749300657</v>
      </c>
      <c r="H55" s="5">
        <f t="shared" si="0"/>
        <v>1742.7935592781532</v>
      </c>
    </row>
    <row r="56" spans="1:8" x14ac:dyDescent="0.45">
      <c r="A56" s="28"/>
      <c r="B56" s="12" t="s">
        <v>268</v>
      </c>
      <c r="C56" s="12" t="s">
        <v>41</v>
      </c>
      <c r="D56" s="44" t="s">
        <v>40</v>
      </c>
      <c r="E56" s="2"/>
      <c r="F56" s="24">
        <v>644.23838434808749</v>
      </c>
      <c r="G56" s="24">
        <v>1098.5551749300657</v>
      </c>
      <c r="H56" s="5">
        <f t="shared" si="0"/>
        <v>1742.7935592781532</v>
      </c>
    </row>
    <row r="57" spans="1:8" x14ac:dyDescent="0.45">
      <c r="A57" s="28"/>
      <c r="B57" s="12" t="s">
        <v>453</v>
      </c>
      <c r="C57" s="12" t="s">
        <v>41</v>
      </c>
      <c r="D57" s="44" t="s">
        <v>40</v>
      </c>
      <c r="E57" s="2"/>
      <c r="F57" s="24">
        <v>644.23838434808749</v>
      </c>
      <c r="G57" s="24">
        <v>1098.5551749300657</v>
      </c>
      <c r="H57" s="5">
        <f t="shared" si="0"/>
        <v>1742.7935592781532</v>
      </c>
    </row>
    <row r="58" spans="1:8" x14ac:dyDescent="0.45">
      <c r="A58" s="28"/>
      <c r="B58" s="12" t="s">
        <v>113</v>
      </c>
      <c r="C58" s="12" t="s">
        <v>41</v>
      </c>
      <c r="D58" s="44" t="s">
        <v>40</v>
      </c>
      <c r="E58" s="2"/>
      <c r="F58" s="24">
        <v>644.23838434808749</v>
      </c>
      <c r="G58" s="24">
        <v>1098.5551749300657</v>
      </c>
      <c r="H58" s="5">
        <f t="shared" si="0"/>
        <v>1742.7935592781532</v>
      </c>
    </row>
    <row r="59" spans="1:8" x14ac:dyDescent="0.45">
      <c r="A59" s="28"/>
      <c r="B59" s="12" t="s">
        <v>397</v>
      </c>
      <c r="C59" s="12" t="s">
        <v>41</v>
      </c>
      <c r="D59" s="44" t="s">
        <v>40</v>
      </c>
      <c r="E59" s="2"/>
      <c r="F59" s="24">
        <v>644.23838434808749</v>
      </c>
      <c r="G59" s="24">
        <v>1098.5551749300657</v>
      </c>
      <c r="H59" s="5">
        <f t="shared" si="0"/>
        <v>1742.7935592781532</v>
      </c>
    </row>
    <row r="60" spans="1:8" x14ac:dyDescent="0.45">
      <c r="A60" s="28"/>
      <c r="B60" s="12" t="s">
        <v>339</v>
      </c>
      <c r="C60" s="12" t="s">
        <v>38</v>
      </c>
      <c r="D60" s="44" t="s">
        <v>40</v>
      </c>
      <c r="E60" s="2"/>
      <c r="F60" s="24">
        <v>644.23838434808749</v>
      </c>
      <c r="G60" s="24">
        <v>1098.5551749300657</v>
      </c>
      <c r="H60" s="5">
        <f t="shared" si="0"/>
        <v>1742.7935592781532</v>
      </c>
    </row>
    <row r="61" spans="1:8" x14ac:dyDescent="0.45">
      <c r="A61" s="28"/>
      <c r="B61" s="12" t="s">
        <v>267</v>
      </c>
      <c r="C61" s="12" t="s">
        <v>41</v>
      </c>
      <c r="D61" s="44" t="s">
        <v>40</v>
      </c>
      <c r="E61" s="2"/>
      <c r="F61" s="24">
        <v>644.23838434808749</v>
      </c>
      <c r="G61" s="24">
        <v>1098.5551749300657</v>
      </c>
      <c r="H61" s="5">
        <f t="shared" si="0"/>
        <v>1742.7935592781532</v>
      </c>
    </row>
    <row r="62" spans="1:8" x14ac:dyDescent="0.45">
      <c r="A62" s="28"/>
      <c r="B62" s="12" t="s">
        <v>287</v>
      </c>
      <c r="C62" s="12" t="s">
        <v>41</v>
      </c>
      <c r="D62" s="44" t="s">
        <v>40</v>
      </c>
      <c r="E62" s="2"/>
      <c r="F62" s="24">
        <v>644.23838434808749</v>
      </c>
      <c r="G62" s="24">
        <v>1098.5551749300657</v>
      </c>
      <c r="H62" s="5">
        <f t="shared" si="0"/>
        <v>1742.7935592781532</v>
      </c>
    </row>
    <row r="63" spans="1:8" x14ac:dyDescent="0.45">
      <c r="A63" s="28"/>
      <c r="B63" s="12" t="s">
        <v>445</v>
      </c>
      <c r="C63" s="12" t="s">
        <v>41</v>
      </c>
      <c r="D63" s="44" t="s">
        <v>40</v>
      </c>
      <c r="E63" s="2"/>
      <c r="F63" s="24">
        <v>644.23838434808749</v>
      </c>
      <c r="G63" s="24">
        <v>1098.5551749300657</v>
      </c>
      <c r="H63" s="5">
        <f t="shared" si="0"/>
        <v>1742.7935592781532</v>
      </c>
    </row>
    <row r="64" spans="1:8" x14ac:dyDescent="0.45">
      <c r="A64" s="28"/>
      <c r="B64" s="12" t="s">
        <v>95</v>
      </c>
      <c r="C64" s="12" t="s">
        <v>41</v>
      </c>
      <c r="D64" s="44" t="s">
        <v>40</v>
      </c>
      <c r="E64" s="2"/>
      <c r="F64" s="24">
        <v>644.23838434808749</v>
      </c>
      <c r="G64" s="24">
        <v>1098.5551749300657</v>
      </c>
      <c r="H64" s="5">
        <f t="shared" si="0"/>
        <v>1742.7935592781532</v>
      </c>
    </row>
    <row r="65" spans="1:8" x14ac:dyDescent="0.45">
      <c r="A65" s="28"/>
      <c r="B65" s="12" t="s">
        <v>274</v>
      </c>
      <c r="C65" s="12" t="s">
        <v>38</v>
      </c>
      <c r="D65" s="44" t="s">
        <v>40</v>
      </c>
      <c r="E65" s="2"/>
      <c r="F65" s="24">
        <v>644.23838434808749</v>
      </c>
      <c r="G65" s="24">
        <v>1098.5551749300657</v>
      </c>
      <c r="H65" s="5">
        <f t="shared" si="0"/>
        <v>1742.7935592781532</v>
      </c>
    </row>
    <row r="66" spans="1:8" x14ac:dyDescent="0.45">
      <c r="A66" s="28"/>
      <c r="B66" s="12" t="s">
        <v>128</v>
      </c>
      <c r="C66" s="12" t="s">
        <v>41</v>
      </c>
      <c r="D66" s="44" t="s">
        <v>40</v>
      </c>
      <c r="E66" s="2"/>
      <c r="F66" s="24">
        <v>644.23838434808749</v>
      </c>
      <c r="G66" s="24">
        <v>1098.5551749300657</v>
      </c>
      <c r="H66" s="5">
        <f t="shared" si="0"/>
        <v>1742.7935592781532</v>
      </c>
    </row>
    <row r="67" spans="1:8" x14ac:dyDescent="0.45">
      <c r="A67" s="28"/>
      <c r="B67" s="12" t="s">
        <v>338</v>
      </c>
      <c r="C67" s="12" t="s">
        <v>41</v>
      </c>
      <c r="D67" s="44" t="s">
        <v>40</v>
      </c>
      <c r="E67" s="2"/>
      <c r="F67" s="24">
        <v>644.23838434808749</v>
      </c>
      <c r="G67" s="24">
        <v>1098.5551749300657</v>
      </c>
      <c r="H67" s="5">
        <f t="shared" si="0"/>
        <v>1742.7935592781532</v>
      </c>
    </row>
    <row r="68" spans="1:8" x14ac:dyDescent="0.45">
      <c r="A68" s="28"/>
      <c r="B68" s="12" t="s">
        <v>263</v>
      </c>
      <c r="C68" s="12" t="s">
        <v>41</v>
      </c>
      <c r="D68" s="44" t="s">
        <v>40</v>
      </c>
      <c r="E68" s="2"/>
      <c r="F68" s="24">
        <v>644.23838434808749</v>
      </c>
      <c r="G68" s="24">
        <v>1098.5551749300657</v>
      </c>
      <c r="H68" s="5">
        <f t="shared" si="0"/>
        <v>1742.7935592781532</v>
      </c>
    </row>
    <row r="69" spans="1:8" x14ac:dyDescent="0.45">
      <c r="A69" s="28"/>
      <c r="B69" s="12" t="s">
        <v>202</v>
      </c>
      <c r="C69" s="12" t="s">
        <v>38</v>
      </c>
      <c r="D69" s="44" t="s">
        <v>40</v>
      </c>
      <c r="E69" s="2"/>
      <c r="F69" s="24">
        <v>644.23838434808749</v>
      </c>
      <c r="G69" s="24">
        <v>1098.5551749300657</v>
      </c>
      <c r="H69" s="5">
        <f t="shared" si="0"/>
        <v>1742.7935592781532</v>
      </c>
    </row>
    <row r="70" spans="1:8" x14ac:dyDescent="0.45">
      <c r="A70" s="28"/>
      <c r="B70" s="12" t="s">
        <v>286</v>
      </c>
      <c r="C70" s="12" t="s">
        <v>41</v>
      </c>
      <c r="D70" s="44" t="s">
        <v>40</v>
      </c>
      <c r="E70" s="2"/>
      <c r="F70" s="24">
        <v>644.23838434808749</v>
      </c>
      <c r="G70" s="24">
        <v>1098.5551749300657</v>
      </c>
      <c r="H70" s="5">
        <f t="shared" ref="H70:H133" si="1">F70+G70</f>
        <v>1742.7935592781532</v>
      </c>
    </row>
    <row r="71" spans="1:8" x14ac:dyDescent="0.45">
      <c r="A71" s="28"/>
      <c r="B71" s="12" t="s">
        <v>494</v>
      </c>
      <c r="C71" s="12" t="s">
        <v>41</v>
      </c>
      <c r="D71" s="44" t="s">
        <v>40</v>
      </c>
      <c r="E71" s="2"/>
      <c r="F71" s="24">
        <v>644.23838434808749</v>
      </c>
      <c r="G71" s="24">
        <v>1098.5551749300657</v>
      </c>
      <c r="H71" s="5">
        <f t="shared" si="1"/>
        <v>1742.7935592781532</v>
      </c>
    </row>
    <row r="72" spans="1:8" x14ac:dyDescent="0.45">
      <c r="A72" s="28"/>
      <c r="B72" s="12" t="s">
        <v>489</v>
      </c>
      <c r="C72" s="12" t="s">
        <v>38</v>
      </c>
      <c r="D72" s="44" t="s">
        <v>40</v>
      </c>
      <c r="E72" s="2"/>
      <c r="F72" s="24">
        <v>644.23838434808749</v>
      </c>
      <c r="G72" s="24">
        <v>1098.5551749300657</v>
      </c>
      <c r="H72" s="5">
        <f t="shared" si="1"/>
        <v>1742.7935592781532</v>
      </c>
    </row>
    <row r="73" spans="1:8" x14ac:dyDescent="0.45">
      <c r="A73" s="28"/>
      <c r="B73" s="12" t="s">
        <v>482</v>
      </c>
      <c r="C73" s="12" t="s">
        <v>38</v>
      </c>
      <c r="D73" s="44" t="s">
        <v>40</v>
      </c>
      <c r="E73" s="2"/>
      <c r="F73" s="24">
        <v>644.23838434808749</v>
      </c>
      <c r="G73" s="24">
        <v>1098.5551749300657</v>
      </c>
      <c r="H73" s="5">
        <f t="shared" si="1"/>
        <v>1742.7935592781532</v>
      </c>
    </row>
    <row r="74" spans="1:8" x14ac:dyDescent="0.45">
      <c r="A74" s="28"/>
      <c r="B74" s="12" t="s">
        <v>478</v>
      </c>
      <c r="C74" s="12" t="s">
        <v>41</v>
      </c>
      <c r="D74" s="44" t="s">
        <v>40</v>
      </c>
      <c r="E74" s="2"/>
      <c r="F74" s="24">
        <v>644.23838434808749</v>
      </c>
      <c r="G74" s="24">
        <v>1098.5551749300657</v>
      </c>
      <c r="H74" s="5">
        <f t="shared" si="1"/>
        <v>1742.7935592781532</v>
      </c>
    </row>
    <row r="75" spans="1:8" x14ac:dyDescent="0.45">
      <c r="A75" s="28"/>
      <c r="B75" s="12" t="s">
        <v>450</v>
      </c>
      <c r="C75" s="12" t="s">
        <v>41</v>
      </c>
      <c r="D75" s="44" t="s">
        <v>40</v>
      </c>
      <c r="E75" s="2"/>
      <c r="F75" s="24">
        <v>644.23838434808749</v>
      </c>
      <c r="G75" s="24">
        <v>1098.5551749300657</v>
      </c>
      <c r="H75" s="5">
        <f t="shared" si="1"/>
        <v>1742.7935592781532</v>
      </c>
    </row>
    <row r="76" spans="1:8" x14ac:dyDescent="0.45">
      <c r="A76" s="28"/>
      <c r="B76" s="12" t="s">
        <v>451</v>
      </c>
      <c r="C76" s="12" t="s">
        <v>41</v>
      </c>
      <c r="D76" s="44" t="s">
        <v>40</v>
      </c>
      <c r="E76" s="2"/>
      <c r="F76" s="24">
        <v>644.23838434808749</v>
      </c>
      <c r="G76" s="24">
        <v>1098.5551749300657</v>
      </c>
      <c r="H76" s="5">
        <f t="shared" si="1"/>
        <v>1742.7935592781532</v>
      </c>
    </row>
    <row r="77" spans="1:8" x14ac:dyDescent="0.45">
      <c r="A77" s="28"/>
      <c r="B77" s="12" t="s">
        <v>526</v>
      </c>
      <c r="C77" s="12" t="s">
        <v>526</v>
      </c>
      <c r="D77" s="44" t="s">
        <v>526</v>
      </c>
      <c r="E77" s="2"/>
      <c r="F77" s="24">
        <v>644.23838434808749</v>
      </c>
      <c r="G77" s="24">
        <v>1098.5551749300657</v>
      </c>
      <c r="H77" s="5">
        <f t="shared" si="1"/>
        <v>1742.7935592781532</v>
      </c>
    </row>
    <row r="78" spans="1:8" x14ac:dyDescent="0.45">
      <c r="A78" s="28"/>
      <c r="B78" s="12" t="s">
        <v>455</v>
      </c>
      <c r="C78" s="12" t="s">
        <v>41</v>
      </c>
      <c r="D78" s="44" t="s">
        <v>40</v>
      </c>
      <c r="E78" s="2"/>
      <c r="F78" s="24">
        <v>644.23838434808749</v>
      </c>
      <c r="G78" s="24">
        <v>1098.5551749300657</v>
      </c>
      <c r="H78" s="5">
        <f t="shared" si="1"/>
        <v>1742.7935592781532</v>
      </c>
    </row>
    <row r="79" spans="1:8" x14ac:dyDescent="0.45">
      <c r="A79" s="28"/>
      <c r="B79" s="12" t="s">
        <v>480</v>
      </c>
      <c r="C79" s="12" t="s">
        <v>41</v>
      </c>
      <c r="D79" s="44" t="s">
        <v>40</v>
      </c>
      <c r="E79" s="2"/>
      <c r="F79" s="24">
        <v>644.23838434808749</v>
      </c>
      <c r="G79" s="24">
        <v>1098.5551749300657</v>
      </c>
      <c r="H79" s="5">
        <f t="shared" si="1"/>
        <v>1742.7935592781532</v>
      </c>
    </row>
    <row r="80" spans="1:8" x14ac:dyDescent="0.45">
      <c r="A80" s="28"/>
      <c r="B80" s="12" t="s">
        <v>345</v>
      </c>
      <c r="C80" s="12" t="s">
        <v>41</v>
      </c>
      <c r="D80" s="44" t="s">
        <v>40</v>
      </c>
      <c r="E80" s="2"/>
      <c r="F80" s="24">
        <v>644.23838434808749</v>
      </c>
      <c r="G80" s="24">
        <v>1098.5551749300657</v>
      </c>
      <c r="H80" s="5">
        <f t="shared" si="1"/>
        <v>1742.7935592781532</v>
      </c>
    </row>
    <row r="81" spans="1:8" x14ac:dyDescent="0.45">
      <c r="A81" s="28"/>
      <c r="B81" s="12" t="s">
        <v>413</v>
      </c>
      <c r="C81" s="12" t="s">
        <v>41</v>
      </c>
      <c r="D81" s="44" t="s">
        <v>40</v>
      </c>
      <c r="E81" s="2"/>
      <c r="F81" s="24">
        <v>644.23838434808749</v>
      </c>
      <c r="G81" s="24">
        <v>1098.5551749300657</v>
      </c>
      <c r="H81" s="5">
        <f t="shared" si="1"/>
        <v>1742.7935592781532</v>
      </c>
    </row>
    <row r="82" spans="1:8" x14ac:dyDescent="0.45">
      <c r="A82" s="28"/>
      <c r="B82" s="12" t="s">
        <v>238</v>
      </c>
      <c r="C82" s="12" t="s">
        <v>41</v>
      </c>
      <c r="D82" s="44" t="s">
        <v>40</v>
      </c>
      <c r="E82" s="2"/>
      <c r="F82" s="24">
        <v>644.23838434808749</v>
      </c>
      <c r="G82" s="24">
        <v>1098.5551749300657</v>
      </c>
      <c r="H82" s="5">
        <f t="shared" si="1"/>
        <v>1742.7935592781532</v>
      </c>
    </row>
    <row r="83" spans="1:8" x14ac:dyDescent="0.45">
      <c r="A83" s="28"/>
      <c r="B83" s="12" t="s">
        <v>526</v>
      </c>
      <c r="C83" s="12" t="s">
        <v>526</v>
      </c>
      <c r="D83" s="44" t="s">
        <v>526</v>
      </c>
      <c r="E83" s="2"/>
      <c r="F83" s="24">
        <v>644.23838434808749</v>
      </c>
      <c r="G83" s="24">
        <v>1098.5551749300657</v>
      </c>
      <c r="H83" s="5">
        <f t="shared" si="1"/>
        <v>1742.7935592781532</v>
      </c>
    </row>
    <row r="84" spans="1:8" x14ac:dyDescent="0.45">
      <c r="A84" s="28"/>
      <c r="B84" s="12" t="s">
        <v>134</v>
      </c>
      <c r="C84" s="12" t="s">
        <v>41</v>
      </c>
      <c r="D84" s="44" t="s">
        <v>40</v>
      </c>
      <c r="E84" s="2"/>
      <c r="F84" s="24">
        <v>644.23838434808749</v>
      </c>
      <c r="G84" s="24">
        <v>1098.5551749300657</v>
      </c>
      <c r="H84" s="5">
        <f t="shared" si="1"/>
        <v>1742.7935592781532</v>
      </c>
    </row>
    <row r="85" spans="1:8" x14ac:dyDescent="0.45">
      <c r="A85" s="28"/>
      <c r="B85" s="12" t="s">
        <v>254</v>
      </c>
      <c r="C85" s="12" t="s">
        <v>41</v>
      </c>
      <c r="D85" s="44" t="s">
        <v>40</v>
      </c>
      <c r="E85" s="2"/>
      <c r="F85" s="24">
        <v>644.23838434808749</v>
      </c>
      <c r="G85" s="24">
        <v>1098.5551749300657</v>
      </c>
      <c r="H85" s="5">
        <f t="shared" si="1"/>
        <v>1742.7935592781532</v>
      </c>
    </row>
    <row r="86" spans="1:8" x14ac:dyDescent="0.45">
      <c r="A86" s="28"/>
      <c r="B86" s="12" t="s">
        <v>195</v>
      </c>
      <c r="C86" s="12" t="s">
        <v>41</v>
      </c>
      <c r="D86" s="44" t="s">
        <v>40</v>
      </c>
      <c r="E86" s="2"/>
      <c r="F86" s="24">
        <v>644.23838434808749</v>
      </c>
      <c r="G86" s="24">
        <v>1098.5551749300657</v>
      </c>
      <c r="H86" s="5">
        <f t="shared" si="1"/>
        <v>1742.7935592781532</v>
      </c>
    </row>
    <row r="87" spans="1:8" x14ac:dyDescent="0.45">
      <c r="A87" s="28"/>
      <c r="B87" s="12" t="s">
        <v>373</v>
      </c>
      <c r="C87" s="12" t="s">
        <v>38</v>
      </c>
      <c r="D87" s="44" t="s">
        <v>43</v>
      </c>
      <c r="E87" s="2"/>
      <c r="F87" s="24">
        <v>644.23838434808749</v>
      </c>
      <c r="G87" s="24">
        <v>1098.5551749300657</v>
      </c>
      <c r="H87" s="5">
        <f t="shared" si="1"/>
        <v>1742.7935592781532</v>
      </c>
    </row>
    <row r="88" spans="1:8" x14ac:dyDescent="0.45">
      <c r="A88" s="28"/>
      <c r="B88" s="12" t="s">
        <v>414</v>
      </c>
      <c r="C88" s="12" t="s">
        <v>38</v>
      </c>
      <c r="D88" s="44" t="s">
        <v>40</v>
      </c>
      <c r="E88" s="2"/>
      <c r="F88" s="24">
        <v>644.23838434808749</v>
      </c>
      <c r="G88" s="24">
        <v>1098.5551749300657</v>
      </c>
      <c r="H88" s="5">
        <f t="shared" si="1"/>
        <v>1742.7935592781532</v>
      </c>
    </row>
    <row r="89" spans="1:8" x14ac:dyDescent="0.45">
      <c r="A89" s="28"/>
      <c r="B89" s="12" t="s">
        <v>166</v>
      </c>
      <c r="C89" s="12" t="s">
        <v>38</v>
      </c>
      <c r="D89" s="44" t="s">
        <v>40</v>
      </c>
      <c r="E89" s="2"/>
      <c r="F89" s="24">
        <v>644.23838434808749</v>
      </c>
      <c r="G89" s="24">
        <v>1098.5551749300657</v>
      </c>
      <c r="H89" s="5">
        <f t="shared" si="1"/>
        <v>1742.7935592781532</v>
      </c>
    </row>
    <row r="90" spans="1:8" x14ac:dyDescent="0.45">
      <c r="A90" s="28"/>
      <c r="B90" s="12" t="s">
        <v>334</v>
      </c>
      <c r="C90" s="12" t="s">
        <v>41</v>
      </c>
      <c r="D90" s="44" t="s">
        <v>40</v>
      </c>
      <c r="E90" s="2"/>
      <c r="F90" s="24">
        <v>644.23838434808749</v>
      </c>
      <c r="G90" s="24">
        <v>1098.5551749300657</v>
      </c>
      <c r="H90" s="5">
        <f t="shared" si="1"/>
        <v>1742.7935592781532</v>
      </c>
    </row>
    <row r="91" spans="1:8" x14ac:dyDescent="0.45">
      <c r="A91" s="28"/>
      <c r="B91" s="12" t="s">
        <v>479</v>
      </c>
      <c r="C91" s="12" t="s">
        <v>41</v>
      </c>
      <c r="D91" s="44" t="s">
        <v>39</v>
      </c>
      <c r="E91" s="2"/>
      <c r="F91" s="24">
        <v>644.23838434808749</v>
      </c>
      <c r="G91" s="24">
        <v>1098.5551749300657</v>
      </c>
      <c r="H91" s="5">
        <f t="shared" si="1"/>
        <v>1742.7935592781532</v>
      </c>
    </row>
    <row r="92" spans="1:8" x14ac:dyDescent="0.45">
      <c r="A92" s="28"/>
      <c r="B92" s="12" t="s">
        <v>495</v>
      </c>
      <c r="C92" s="12" t="s">
        <v>41</v>
      </c>
      <c r="D92" s="44" t="s">
        <v>39</v>
      </c>
      <c r="E92" s="2"/>
      <c r="F92" s="24">
        <v>644.23838434808749</v>
      </c>
      <c r="G92" s="24">
        <v>1098.5551749300657</v>
      </c>
      <c r="H92" s="5">
        <f t="shared" si="1"/>
        <v>1742.7935592781532</v>
      </c>
    </row>
    <row r="93" spans="1:8" x14ac:dyDescent="0.45">
      <c r="A93" s="28"/>
      <c r="B93" s="12" t="s">
        <v>484</v>
      </c>
      <c r="C93" s="12" t="s">
        <v>41</v>
      </c>
      <c r="D93" s="44" t="s">
        <v>40</v>
      </c>
      <c r="E93" s="2"/>
      <c r="F93" s="24">
        <v>644.23838434808749</v>
      </c>
      <c r="G93" s="24">
        <v>1098.5551749300657</v>
      </c>
      <c r="H93" s="5">
        <f t="shared" si="1"/>
        <v>1742.7935592781532</v>
      </c>
    </row>
    <row r="94" spans="1:8" x14ac:dyDescent="0.45">
      <c r="A94" s="28"/>
      <c r="B94" s="12" t="s">
        <v>468</v>
      </c>
      <c r="C94" s="12" t="s">
        <v>41</v>
      </c>
      <c r="D94" s="44" t="s">
        <v>40</v>
      </c>
      <c r="E94" s="2"/>
      <c r="F94" s="24">
        <v>644.23838434808749</v>
      </c>
      <c r="G94" s="24">
        <v>1098.5551749300657</v>
      </c>
      <c r="H94" s="5">
        <f t="shared" si="1"/>
        <v>1742.7935592781532</v>
      </c>
    </row>
    <row r="95" spans="1:8" x14ac:dyDescent="0.45">
      <c r="A95" s="28"/>
      <c r="B95" s="12" t="s">
        <v>460</v>
      </c>
      <c r="C95" s="12" t="s">
        <v>38</v>
      </c>
      <c r="D95" s="44" t="s">
        <v>39</v>
      </c>
      <c r="E95" s="2"/>
      <c r="F95" s="24">
        <v>644.23838434808749</v>
      </c>
      <c r="G95" s="24">
        <v>1098.5551749300657</v>
      </c>
      <c r="H95" s="5">
        <f t="shared" si="1"/>
        <v>1742.7935592781532</v>
      </c>
    </row>
    <row r="96" spans="1:8" x14ac:dyDescent="0.45">
      <c r="A96" s="28"/>
      <c r="B96" s="12" t="s">
        <v>487</v>
      </c>
      <c r="C96" s="12" t="s">
        <v>38</v>
      </c>
      <c r="D96" s="44" t="s">
        <v>39</v>
      </c>
      <c r="E96" s="2"/>
      <c r="F96" s="24">
        <v>644.23838434808749</v>
      </c>
      <c r="G96" s="24">
        <v>1098.5551749300657</v>
      </c>
      <c r="H96" s="5">
        <f t="shared" si="1"/>
        <v>1742.7935592781532</v>
      </c>
    </row>
    <row r="97" spans="1:8" x14ac:dyDescent="0.45">
      <c r="A97" s="28"/>
      <c r="B97" s="12" t="s">
        <v>481</v>
      </c>
      <c r="C97" s="12" t="s">
        <v>38</v>
      </c>
      <c r="D97" s="44" t="s">
        <v>40</v>
      </c>
      <c r="E97" s="2"/>
      <c r="F97" s="24">
        <v>644.23838434808749</v>
      </c>
      <c r="G97" s="24">
        <v>1098.5551749300657</v>
      </c>
      <c r="H97" s="5">
        <f t="shared" si="1"/>
        <v>1742.7935592781532</v>
      </c>
    </row>
    <row r="98" spans="1:8" x14ac:dyDescent="0.45">
      <c r="A98" s="28"/>
      <c r="B98" s="12" t="s">
        <v>446</v>
      </c>
      <c r="C98" s="12" t="s">
        <v>41</v>
      </c>
      <c r="D98" s="44" t="s">
        <v>39</v>
      </c>
      <c r="E98" s="2"/>
      <c r="F98" s="24">
        <v>644.23838434808749</v>
      </c>
      <c r="G98" s="24">
        <v>1098.5551749300657</v>
      </c>
      <c r="H98" s="5">
        <f t="shared" si="1"/>
        <v>1742.7935592781532</v>
      </c>
    </row>
    <row r="99" spans="1:8" x14ac:dyDescent="0.45">
      <c r="A99" s="28"/>
      <c r="B99" s="12" t="s">
        <v>526</v>
      </c>
      <c r="C99" s="12" t="s">
        <v>526</v>
      </c>
      <c r="D99" s="44" t="s">
        <v>526</v>
      </c>
      <c r="E99" s="2"/>
      <c r="F99" s="24">
        <v>644.23838434808749</v>
      </c>
      <c r="G99" s="24">
        <v>1098.5551749300657</v>
      </c>
      <c r="H99" s="5">
        <f t="shared" si="1"/>
        <v>1742.7935592781532</v>
      </c>
    </row>
    <row r="100" spans="1:8" x14ac:dyDescent="0.45">
      <c r="A100" s="28"/>
      <c r="B100" s="12" t="s">
        <v>458</v>
      </c>
      <c r="C100" s="12" t="s">
        <v>41</v>
      </c>
      <c r="D100" s="44" t="s">
        <v>40</v>
      </c>
      <c r="E100" s="2"/>
      <c r="F100" s="24">
        <v>644.23838434808749</v>
      </c>
      <c r="G100" s="24">
        <v>1098.5551749300657</v>
      </c>
      <c r="H100" s="5">
        <f t="shared" si="1"/>
        <v>1742.7935592781532</v>
      </c>
    </row>
    <row r="101" spans="1:8" x14ac:dyDescent="0.45">
      <c r="A101" s="28"/>
      <c r="B101" s="12" t="s">
        <v>108</v>
      </c>
      <c r="C101" s="12" t="s">
        <v>41</v>
      </c>
      <c r="D101" s="44" t="s">
        <v>40</v>
      </c>
      <c r="E101" s="2"/>
      <c r="F101" s="24">
        <v>644.23838434808749</v>
      </c>
      <c r="G101" s="24">
        <v>1098.5551749300657</v>
      </c>
      <c r="H101" s="5">
        <f t="shared" si="1"/>
        <v>1742.7935592781532</v>
      </c>
    </row>
    <row r="102" spans="1:8" x14ac:dyDescent="0.45">
      <c r="A102" s="28"/>
      <c r="B102" s="12" t="s">
        <v>161</v>
      </c>
      <c r="C102" s="12" t="s">
        <v>41</v>
      </c>
      <c r="D102" s="44" t="s">
        <v>40</v>
      </c>
      <c r="E102" s="2"/>
      <c r="F102" s="24">
        <v>644.23838434808749</v>
      </c>
      <c r="G102" s="24">
        <v>1098.5551749300657</v>
      </c>
      <c r="H102" s="5">
        <f t="shared" si="1"/>
        <v>1742.7935592781532</v>
      </c>
    </row>
    <row r="103" spans="1:8" x14ac:dyDescent="0.45">
      <c r="A103" s="28"/>
      <c r="B103" s="12" t="s">
        <v>114</v>
      </c>
      <c r="C103" s="12" t="s">
        <v>41</v>
      </c>
      <c r="D103" s="44" t="s">
        <v>40</v>
      </c>
      <c r="E103" s="2"/>
      <c r="F103" s="24">
        <v>649.98035568611158</v>
      </c>
      <c r="G103" s="24">
        <v>0</v>
      </c>
      <c r="H103" s="5">
        <f t="shared" si="1"/>
        <v>649.98035568611158</v>
      </c>
    </row>
    <row r="104" spans="1:8" x14ac:dyDescent="0.45">
      <c r="A104" s="28"/>
      <c r="B104" s="12" t="s">
        <v>498</v>
      </c>
      <c r="C104" s="12" t="s">
        <v>38</v>
      </c>
      <c r="D104" s="44" t="s">
        <v>40</v>
      </c>
      <c r="E104" s="2"/>
      <c r="F104" s="24">
        <v>650.33793157175535</v>
      </c>
      <c r="G104" s="24">
        <v>1108.9561217380881</v>
      </c>
      <c r="H104" s="5">
        <f t="shared" si="1"/>
        <v>1759.2940533098435</v>
      </c>
    </row>
    <row r="105" spans="1:8" x14ac:dyDescent="0.45">
      <c r="A105" s="28"/>
      <c r="B105" s="12" t="s">
        <v>158</v>
      </c>
      <c r="C105" s="12" t="s">
        <v>38</v>
      </c>
      <c r="D105" s="44" t="s">
        <v>42</v>
      </c>
      <c r="E105" s="2"/>
      <c r="F105" s="24">
        <v>656.43371917457955</v>
      </c>
      <c r="G105" s="24">
        <v>1119.3506576413365</v>
      </c>
      <c r="H105" s="5">
        <f t="shared" si="1"/>
        <v>1775.7843768159159</v>
      </c>
    </row>
    <row r="106" spans="1:8" x14ac:dyDescent="0.45">
      <c r="A106" s="28"/>
      <c r="B106" s="12" t="s">
        <v>110</v>
      </c>
      <c r="C106" s="12" t="s">
        <v>41</v>
      </c>
      <c r="D106" s="44" t="s">
        <v>42</v>
      </c>
      <c r="E106" s="2"/>
      <c r="F106" s="24">
        <v>656.43371917457955</v>
      </c>
      <c r="G106" s="24">
        <v>1119.3506576413365</v>
      </c>
      <c r="H106" s="5">
        <f t="shared" si="1"/>
        <v>1775.7843768159159</v>
      </c>
    </row>
    <row r="107" spans="1:8" x14ac:dyDescent="0.45">
      <c r="A107" s="28"/>
      <c r="B107" s="12" t="s">
        <v>325</v>
      </c>
      <c r="C107" s="12" t="s">
        <v>41</v>
      </c>
      <c r="D107" s="44" t="s">
        <v>40</v>
      </c>
      <c r="E107" s="2"/>
      <c r="F107" s="24">
        <v>656.43371917457955</v>
      </c>
      <c r="G107" s="24">
        <v>1119.3506576413365</v>
      </c>
      <c r="H107" s="5">
        <f t="shared" si="1"/>
        <v>1775.7843768159159</v>
      </c>
    </row>
    <row r="108" spans="1:8" x14ac:dyDescent="0.45">
      <c r="A108" s="28"/>
      <c r="B108" s="12" t="s">
        <v>311</v>
      </c>
      <c r="C108" s="12" t="s">
        <v>38</v>
      </c>
      <c r="D108" s="44" t="s">
        <v>40</v>
      </c>
      <c r="E108" s="2"/>
      <c r="F108" s="24">
        <v>656.43747879542309</v>
      </c>
      <c r="G108" s="24">
        <v>1119.3570685461102</v>
      </c>
      <c r="H108" s="5">
        <f t="shared" si="1"/>
        <v>1775.7945473415334</v>
      </c>
    </row>
    <row r="109" spans="1:8" x14ac:dyDescent="0.45">
      <c r="A109" s="28"/>
      <c r="B109" s="12" t="s">
        <v>123</v>
      </c>
      <c r="C109" s="12" t="s">
        <v>41</v>
      </c>
      <c r="D109" s="44" t="s">
        <v>40</v>
      </c>
      <c r="E109" s="2"/>
      <c r="F109" s="24">
        <v>657.6999157626218</v>
      </c>
      <c r="G109" s="24">
        <v>1121.5097758312286</v>
      </c>
      <c r="H109" s="5">
        <f t="shared" si="1"/>
        <v>1779.2096915938505</v>
      </c>
    </row>
    <row r="110" spans="1:8" x14ac:dyDescent="0.45">
      <c r="A110" s="28"/>
      <c r="B110" s="12" t="s">
        <v>202</v>
      </c>
      <c r="C110" s="12" t="s">
        <v>38</v>
      </c>
      <c r="D110" s="44" t="s">
        <v>40</v>
      </c>
      <c r="E110" s="2"/>
      <c r="F110" s="24">
        <v>658.42401939351976</v>
      </c>
      <c r="G110" s="24">
        <v>0</v>
      </c>
      <c r="H110" s="5">
        <f t="shared" si="1"/>
        <v>658.42401939351976</v>
      </c>
    </row>
    <row r="111" spans="1:8" x14ac:dyDescent="0.45">
      <c r="A111" s="28"/>
      <c r="B111" s="12" t="s">
        <v>265</v>
      </c>
      <c r="C111" s="12" t="s">
        <v>38</v>
      </c>
      <c r="D111" s="44" t="s">
        <v>40</v>
      </c>
      <c r="E111" s="2"/>
      <c r="F111" s="24">
        <v>660.49883078341009</v>
      </c>
      <c r="G111" s="24">
        <v>1126.2824852117599</v>
      </c>
      <c r="H111" s="5">
        <f t="shared" si="1"/>
        <v>1786.78131599517</v>
      </c>
    </row>
    <row r="112" spans="1:8" x14ac:dyDescent="0.45">
      <c r="A112" s="28"/>
      <c r="B112" s="12" t="s">
        <v>312</v>
      </c>
      <c r="C112" s="12" t="s">
        <v>38</v>
      </c>
      <c r="D112" s="44" t="s">
        <v>39</v>
      </c>
      <c r="E112" s="2"/>
      <c r="F112" s="24">
        <v>662.53702601909094</v>
      </c>
      <c r="G112" s="24">
        <v>1129.7580153541323</v>
      </c>
      <c r="H112" s="5">
        <f t="shared" si="1"/>
        <v>1792.2950413732233</v>
      </c>
    </row>
    <row r="113" spans="1:8" x14ac:dyDescent="0.45">
      <c r="A113" s="28"/>
      <c r="B113" s="12" t="s">
        <v>464</v>
      </c>
      <c r="C113" s="12" t="s">
        <v>41</v>
      </c>
      <c r="D113" s="44" t="s">
        <v>40</v>
      </c>
      <c r="E113" s="2"/>
      <c r="F113" s="24">
        <v>664.56394239224073</v>
      </c>
      <c r="G113" s="24">
        <v>1133.2143127821835</v>
      </c>
      <c r="H113" s="5">
        <f t="shared" si="1"/>
        <v>1797.7782551744242</v>
      </c>
    </row>
    <row r="114" spans="1:8" x14ac:dyDescent="0.45">
      <c r="A114" s="28"/>
      <c r="B114" s="12" t="s">
        <v>344</v>
      </c>
      <c r="C114" s="12" t="s">
        <v>41</v>
      </c>
      <c r="D114" s="44" t="s">
        <v>40</v>
      </c>
      <c r="E114" s="2"/>
      <c r="F114" s="24">
        <v>668.62905400107138</v>
      </c>
      <c r="G114" s="24">
        <v>1140.1461403526071</v>
      </c>
      <c r="H114" s="5">
        <f t="shared" si="1"/>
        <v>1808.7751943536784</v>
      </c>
    </row>
    <row r="115" spans="1:8" x14ac:dyDescent="0.45">
      <c r="A115" s="28"/>
      <c r="B115" s="12" t="s">
        <v>295</v>
      </c>
      <c r="C115" s="12" t="s">
        <v>38</v>
      </c>
      <c r="D115" s="44" t="s">
        <v>40</v>
      </c>
      <c r="E115" s="2"/>
      <c r="F115" s="24">
        <v>668.6365732427588</v>
      </c>
      <c r="G115" s="24">
        <v>1140.1589621621545</v>
      </c>
      <c r="H115" s="5">
        <f t="shared" si="1"/>
        <v>1808.7955354049132</v>
      </c>
    </row>
    <row r="116" spans="1:8" x14ac:dyDescent="0.45">
      <c r="A116" s="28"/>
      <c r="B116" s="12" t="s">
        <v>119</v>
      </c>
      <c r="C116" s="12" t="s">
        <v>38</v>
      </c>
      <c r="D116" s="44" t="s">
        <v>40</v>
      </c>
      <c r="E116" s="2"/>
      <c r="F116" s="24">
        <v>672.70293805853737</v>
      </c>
      <c r="G116" s="24">
        <v>1147.092926700836</v>
      </c>
      <c r="H116" s="5">
        <f t="shared" si="1"/>
        <v>1819.7958647593732</v>
      </c>
    </row>
    <row r="117" spans="1:8" x14ac:dyDescent="0.45">
      <c r="A117" s="28"/>
      <c r="B117" s="12" t="s">
        <v>321</v>
      </c>
      <c r="C117" s="12" t="s">
        <v>38</v>
      </c>
      <c r="D117" s="44" t="s">
        <v>40</v>
      </c>
      <c r="E117" s="2"/>
      <c r="F117" s="24">
        <v>674.73612046642666</v>
      </c>
      <c r="G117" s="24">
        <v>1150.5599089701768</v>
      </c>
      <c r="H117" s="5">
        <f t="shared" si="1"/>
        <v>1825.2960294366035</v>
      </c>
    </row>
    <row r="118" spans="1:8" x14ac:dyDescent="0.45">
      <c r="A118" s="28"/>
      <c r="B118" s="12" t="s">
        <v>182</v>
      </c>
      <c r="C118" s="12" t="s">
        <v>41</v>
      </c>
      <c r="D118" s="44" t="s">
        <v>40</v>
      </c>
      <c r="E118" s="2"/>
      <c r="F118" s="24">
        <v>680.82438882756333</v>
      </c>
      <c r="G118" s="24">
        <v>1160.9416230638776</v>
      </c>
      <c r="H118" s="5">
        <f t="shared" si="1"/>
        <v>1841.7660118914409</v>
      </c>
    </row>
    <row r="119" spans="1:8" x14ac:dyDescent="0.45">
      <c r="A119" s="28"/>
      <c r="B119" s="12" t="s">
        <v>378</v>
      </c>
      <c r="C119" s="12" t="s">
        <v>38</v>
      </c>
      <c r="D119" s="44" t="s">
        <v>40</v>
      </c>
      <c r="E119" s="2"/>
      <c r="F119" s="24">
        <v>680.8356676900944</v>
      </c>
      <c r="G119" s="24">
        <v>1160.9608557781987</v>
      </c>
      <c r="H119" s="5">
        <f t="shared" si="1"/>
        <v>1841.7965234682931</v>
      </c>
    </row>
    <row r="120" spans="1:8" x14ac:dyDescent="0.45">
      <c r="A120" s="28"/>
      <c r="B120" s="12" t="s">
        <v>168</v>
      </c>
      <c r="C120" s="12" t="s">
        <v>41</v>
      </c>
      <c r="D120" s="44" t="s">
        <v>40</v>
      </c>
      <c r="E120" s="2"/>
      <c r="F120" s="24">
        <v>684.88950043639397</v>
      </c>
      <c r="G120" s="24">
        <v>1167.8734506343012</v>
      </c>
      <c r="H120" s="5">
        <f t="shared" si="1"/>
        <v>1852.7629510706952</v>
      </c>
    </row>
    <row r="121" spans="1:8" x14ac:dyDescent="0.45">
      <c r="A121" s="28"/>
      <c r="B121" s="12" t="s">
        <v>194</v>
      </c>
      <c r="C121" s="12" t="s">
        <v>38</v>
      </c>
      <c r="D121" s="44" t="s">
        <v>40</v>
      </c>
      <c r="E121" s="2"/>
      <c r="F121" s="24">
        <v>688.96839732165154</v>
      </c>
      <c r="G121" s="24">
        <v>1174.8287848555617</v>
      </c>
      <c r="H121" s="5">
        <f t="shared" si="1"/>
        <v>1863.7971821772132</v>
      </c>
    </row>
    <row r="122" spans="1:8" x14ac:dyDescent="0.45">
      <c r="A122" s="28"/>
      <c r="B122" s="12" t="s">
        <v>293</v>
      </c>
      <c r="C122" s="12" t="s">
        <v>41</v>
      </c>
      <c r="D122" s="44" t="s">
        <v>40</v>
      </c>
      <c r="E122" s="2"/>
      <c r="F122" s="24">
        <v>693.01972365405527</v>
      </c>
      <c r="G122" s="24">
        <v>1181.7371057751484</v>
      </c>
      <c r="H122" s="5">
        <f t="shared" si="1"/>
        <v>1874.7568294292037</v>
      </c>
    </row>
    <row r="123" spans="1:8" x14ac:dyDescent="0.45">
      <c r="A123" s="28"/>
      <c r="B123" s="12" t="s">
        <v>463</v>
      </c>
      <c r="C123" s="12" t="s">
        <v>41</v>
      </c>
      <c r="D123" s="44" t="s">
        <v>40</v>
      </c>
      <c r="E123" s="2"/>
      <c r="F123" s="24">
        <v>695.06794454531939</v>
      </c>
      <c r="G123" s="24">
        <v>1185.2297316635838</v>
      </c>
      <c r="H123" s="5">
        <f t="shared" si="1"/>
        <v>1880.2976762089033</v>
      </c>
    </row>
    <row r="124" spans="1:8" x14ac:dyDescent="0.45">
      <c r="A124" s="28"/>
      <c r="B124" s="12" t="s">
        <v>222</v>
      </c>
      <c r="C124" s="12" t="s">
        <v>41</v>
      </c>
      <c r="D124" s="44" t="s">
        <v>40</v>
      </c>
      <c r="E124" s="2"/>
      <c r="F124" s="24">
        <v>701.14994687171668</v>
      </c>
      <c r="G124" s="24">
        <v>1195.6007609159956</v>
      </c>
      <c r="H124" s="5">
        <f t="shared" si="1"/>
        <v>1896.7507077877121</v>
      </c>
    </row>
    <row r="125" spans="1:8" x14ac:dyDescent="0.45">
      <c r="A125" s="28"/>
      <c r="B125" s="12" t="s">
        <v>277</v>
      </c>
      <c r="C125" s="12" t="s">
        <v>38</v>
      </c>
      <c r="D125" s="44" t="s">
        <v>40</v>
      </c>
      <c r="E125" s="2"/>
      <c r="F125" s="24">
        <v>701.14994687171668</v>
      </c>
      <c r="G125" s="24">
        <v>1195.6007609159956</v>
      </c>
      <c r="H125" s="5">
        <f t="shared" si="1"/>
        <v>1896.7507077877121</v>
      </c>
    </row>
    <row r="126" spans="1:8" x14ac:dyDescent="0.45">
      <c r="A126" s="28"/>
      <c r="B126" s="12" t="s">
        <v>241</v>
      </c>
      <c r="C126" s="12" t="s">
        <v>41</v>
      </c>
      <c r="D126" s="44" t="s">
        <v>40</v>
      </c>
      <c r="E126" s="2"/>
      <c r="F126" s="24">
        <v>701.14994687171668</v>
      </c>
      <c r="G126" s="24">
        <v>1195.6007609159956</v>
      </c>
      <c r="H126" s="5">
        <f t="shared" si="1"/>
        <v>1896.7507077877121</v>
      </c>
    </row>
    <row r="127" spans="1:8" x14ac:dyDescent="0.45">
      <c r="A127" s="28"/>
      <c r="B127" s="12" t="s">
        <v>315</v>
      </c>
      <c r="C127" s="12" t="s">
        <v>41</v>
      </c>
      <c r="D127" s="44" t="s">
        <v>40</v>
      </c>
      <c r="E127" s="2"/>
      <c r="F127" s="24">
        <v>705.21505848054733</v>
      </c>
      <c r="G127" s="24">
        <v>1202.5325884864192</v>
      </c>
      <c r="H127" s="5">
        <f t="shared" si="1"/>
        <v>1907.7476469669664</v>
      </c>
    </row>
    <row r="128" spans="1:8" x14ac:dyDescent="0.45">
      <c r="A128" s="28"/>
      <c r="B128" s="12" t="s">
        <v>98</v>
      </c>
      <c r="C128" s="12" t="s">
        <v>38</v>
      </c>
      <c r="D128" s="44" t="s">
        <v>40</v>
      </c>
      <c r="E128" s="2"/>
      <c r="F128" s="24">
        <v>709.28017008937786</v>
      </c>
      <c r="G128" s="24">
        <v>1209.4644160568425</v>
      </c>
      <c r="H128" s="5">
        <f t="shared" si="1"/>
        <v>1918.7445861462204</v>
      </c>
    </row>
    <row r="129" spans="1:8" x14ac:dyDescent="0.45">
      <c r="A129" s="28"/>
      <c r="B129" s="12" t="s">
        <v>431</v>
      </c>
      <c r="C129" s="12" t="s">
        <v>41</v>
      </c>
      <c r="D129" s="44" t="s">
        <v>40</v>
      </c>
      <c r="E129" s="2"/>
      <c r="F129" s="24">
        <v>713.34528169820862</v>
      </c>
      <c r="G129" s="24">
        <v>1216.3962436272661</v>
      </c>
      <c r="H129" s="5">
        <f t="shared" si="1"/>
        <v>1929.7415253254749</v>
      </c>
    </row>
    <row r="130" spans="1:8" x14ac:dyDescent="0.45">
      <c r="A130" s="28"/>
      <c r="B130" s="12" t="s">
        <v>258</v>
      </c>
      <c r="C130" s="12" t="s">
        <v>41</v>
      </c>
      <c r="D130" s="44" t="s">
        <v>40</v>
      </c>
      <c r="E130" s="2"/>
      <c r="F130" s="24">
        <v>721.47550491586992</v>
      </c>
      <c r="G130" s="24">
        <v>1230.2598987681133</v>
      </c>
      <c r="H130" s="5">
        <f t="shared" si="1"/>
        <v>1951.7354036839833</v>
      </c>
    </row>
    <row r="131" spans="1:8" x14ac:dyDescent="0.45">
      <c r="A131" s="28"/>
      <c r="B131" s="12" t="s">
        <v>156</v>
      </c>
      <c r="C131" s="12" t="s">
        <v>41</v>
      </c>
      <c r="D131" s="44" t="s">
        <v>40</v>
      </c>
      <c r="E131" s="2"/>
      <c r="F131" s="24">
        <v>729.6057281335311</v>
      </c>
      <c r="G131" s="24">
        <v>1244.1235539089603</v>
      </c>
      <c r="H131" s="5">
        <f t="shared" si="1"/>
        <v>1973.7292820424914</v>
      </c>
    </row>
    <row r="132" spans="1:8" x14ac:dyDescent="0.45">
      <c r="A132" s="28"/>
      <c r="B132" s="12" t="s">
        <v>250</v>
      </c>
      <c r="C132" s="12" t="s">
        <v>41</v>
      </c>
      <c r="D132" s="44" t="s">
        <v>40</v>
      </c>
      <c r="E132" s="2"/>
      <c r="F132" s="24">
        <v>733.67083974236186</v>
      </c>
      <c r="G132" s="24">
        <v>1251.0553814793839</v>
      </c>
      <c r="H132" s="5">
        <f t="shared" si="1"/>
        <v>1984.7262212217456</v>
      </c>
    </row>
    <row r="133" spans="1:8" x14ac:dyDescent="0.45">
      <c r="A133" s="28"/>
      <c r="B133" s="12" t="s">
        <v>83</v>
      </c>
      <c r="C133" s="12" t="s">
        <v>41</v>
      </c>
      <c r="D133" s="44" t="s">
        <v>40</v>
      </c>
      <c r="E133" s="2"/>
      <c r="F133" s="24">
        <v>737.73595135119251</v>
      </c>
      <c r="G133" s="24">
        <v>1257.9872090498075</v>
      </c>
      <c r="H133" s="5">
        <f t="shared" si="1"/>
        <v>1995.7231604009999</v>
      </c>
    </row>
    <row r="134" spans="1:8" x14ac:dyDescent="0.45">
      <c r="A134" s="28"/>
      <c r="B134" s="12" t="s">
        <v>488</v>
      </c>
      <c r="C134" s="12" t="s">
        <v>41</v>
      </c>
      <c r="D134" s="44" t="s">
        <v>40</v>
      </c>
      <c r="E134" s="2"/>
      <c r="F134" s="24">
        <v>741.80106296002316</v>
      </c>
      <c r="G134" s="24">
        <v>1264.9190366202311</v>
      </c>
      <c r="H134" s="5">
        <f t="shared" ref="H134:H197" si="2">F134+G134</f>
        <v>2006.7200995802541</v>
      </c>
    </row>
    <row r="135" spans="1:8" x14ac:dyDescent="0.45">
      <c r="A135" s="28"/>
      <c r="B135" s="12" t="s">
        <v>112</v>
      </c>
      <c r="C135" s="12" t="s">
        <v>38</v>
      </c>
      <c r="D135" s="44" t="s">
        <v>40</v>
      </c>
      <c r="E135" s="2"/>
      <c r="F135" s="24">
        <v>750.31547812827853</v>
      </c>
      <c r="G135" s="24">
        <v>0</v>
      </c>
      <c r="H135" s="5">
        <f t="shared" si="2"/>
        <v>750.31547812827853</v>
      </c>
    </row>
    <row r="136" spans="1:8" x14ac:dyDescent="0.45">
      <c r="A136" s="28"/>
      <c r="B136" s="12" t="s">
        <v>387</v>
      </c>
      <c r="C136" s="12" t="s">
        <v>41</v>
      </c>
      <c r="D136" s="44" t="s">
        <v>40</v>
      </c>
      <c r="E136" s="2"/>
      <c r="F136" s="24">
        <v>751.2506645068662</v>
      </c>
      <c r="G136" s="24">
        <v>1281.0324954462155</v>
      </c>
      <c r="H136" s="5">
        <f t="shared" si="2"/>
        <v>2032.2831599530818</v>
      </c>
    </row>
    <row r="137" spans="1:8" x14ac:dyDescent="0.45">
      <c r="A137" s="28"/>
      <c r="B137" s="12" t="s">
        <v>353</v>
      </c>
      <c r="C137" s="12" t="s">
        <v>41</v>
      </c>
      <c r="D137" s="44" t="s">
        <v>40</v>
      </c>
      <c r="E137" s="2"/>
      <c r="F137" s="24">
        <v>758.06150939534587</v>
      </c>
      <c r="G137" s="24">
        <v>1292.6463469019254</v>
      </c>
      <c r="H137" s="5">
        <f t="shared" si="2"/>
        <v>2050.7078562972711</v>
      </c>
    </row>
    <row r="138" spans="1:8" x14ac:dyDescent="0.45">
      <c r="A138" s="28"/>
      <c r="B138" s="12" t="s">
        <v>281</v>
      </c>
      <c r="C138" s="12" t="s">
        <v>41</v>
      </c>
      <c r="D138" s="44" t="s">
        <v>40</v>
      </c>
      <c r="E138" s="2"/>
      <c r="F138" s="24">
        <v>766.19173261300716</v>
      </c>
      <c r="G138" s="24">
        <v>1306.5100020427726</v>
      </c>
      <c r="H138" s="5">
        <f t="shared" si="2"/>
        <v>2072.7017346557795</v>
      </c>
    </row>
    <row r="139" spans="1:8" x14ac:dyDescent="0.45">
      <c r="A139" s="28"/>
      <c r="B139" s="12" t="s">
        <v>247</v>
      </c>
      <c r="C139" s="12" t="s">
        <v>41</v>
      </c>
      <c r="D139" s="44" t="s">
        <v>40</v>
      </c>
      <c r="E139" s="2"/>
      <c r="F139" s="24">
        <v>786.51729065716029</v>
      </c>
      <c r="G139" s="24">
        <v>1341.1691398948901</v>
      </c>
      <c r="H139" s="5">
        <f t="shared" si="2"/>
        <v>2127.6864305520503</v>
      </c>
    </row>
    <row r="140" spans="1:8" x14ac:dyDescent="0.45">
      <c r="A140" s="28"/>
      <c r="B140" s="12" t="s">
        <v>80</v>
      </c>
      <c r="C140" s="12" t="s">
        <v>41</v>
      </c>
      <c r="D140" s="44" t="s">
        <v>40</v>
      </c>
      <c r="E140" s="2"/>
      <c r="F140" s="24">
        <v>806.84284870131364</v>
      </c>
      <c r="G140" s="24">
        <v>1375.8282777470081</v>
      </c>
      <c r="H140" s="5">
        <f t="shared" si="2"/>
        <v>2182.671126448322</v>
      </c>
    </row>
    <row r="141" spans="1:8" x14ac:dyDescent="0.45">
      <c r="A141" s="28"/>
      <c r="B141" s="12" t="s">
        <v>392</v>
      </c>
      <c r="C141" s="12" t="s">
        <v>41</v>
      </c>
      <c r="D141" s="44" t="s">
        <v>40</v>
      </c>
      <c r="E141" s="2"/>
      <c r="F141" s="24">
        <v>819.03818352780559</v>
      </c>
      <c r="G141" s="24">
        <v>1396.6237604582786</v>
      </c>
      <c r="H141" s="5">
        <f t="shared" si="2"/>
        <v>2215.6619439860842</v>
      </c>
    </row>
    <row r="142" spans="1:8" x14ac:dyDescent="0.45">
      <c r="A142" s="28"/>
      <c r="B142" s="12" t="s">
        <v>442</v>
      </c>
      <c r="C142" s="12" t="s">
        <v>41</v>
      </c>
      <c r="D142" s="44" t="s">
        <v>40</v>
      </c>
      <c r="E142" s="2"/>
      <c r="F142" s="24">
        <v>827.16840674546677</v>
      </c>
      <c r="G142" s="24">
        <v>1410.4874155991256</v>
      </c>
      <c r="H142" s="5">
        <f t="shared" si="2"/>
        <v>2237.6558223445923</v>
      </c>
    </row>
    <row r="143" spans="1:8" x14ac:dyDescent="0.45">
      <c r="A143" s="28"/>
      <c r="B143" s="12" t="s">
        <v>155</v>
      </c>
      <c r="C143" s="12" t="s">
        <v>41</v>
      </c>
      <c r="D143" s="44" t="s">
        <v>40</v>
      </c>
      <c r="E143" s="2"/>
      <c r="F143" s="24">
        <v>835.29862996312818</v>
      </c>
      <c r="G143" s="24">
        <v>1424.3510707399728</v>
      </c>
      <c r="H143" s="5">
        <f t="shared" si="2"/>
        <v>2259.6497007031012</v>
      </c>
    </row>
    <row r="144" spans="1:8" x14ac:dyDescent="0.45">
      <c r="A144" s="28"/>
      <c r="B144" s="12" t="s">
        <v>262</v>
      </c>
      <c r="C144" s="12" t="s">
        <v>41</v>
      </c>
      <c r="D144" s="44" t="s">
        <v>40</v>
      </c>
      <c r="E144" s="2"/>
      <c r="F144" s="24">
        <v>835.29862996312818</v>
      </c>
      <c r="G144" s="24">
        <v>1424.3510707399728</v>
      </c>
      <c r="H144" s="5">
        <f t="shared" si="2"/>
        <v>2259.6497007031012</v>
      </c>
    </row>
    <row r="145" spans="1:8" x14ac:dyDescent="0.45">
      <c r="A145" s="28"/>
      <c r="B145" s="12" t="s">
        <v>365</v>
      </c>
      <c r="C145" s="12" t="s">
        <v>41</v>
      </c>
      <c r="D145" s="44" t="s">
        <v>40</v>
      </c>
      <c r="E145" s="2"/>
      <c r="F145" s="24">
        <v>888.1450808779266</v>
      </c>
      <c r="G145" s="24">
        <v>1514.464829155479</v>
      </c>
      <c r="H145" s="5">
        <f t="shared" si="2"/>
        <v>2402.6099100334059</v>
      </c>
    </row>
    <row r="146" spans="1:8" x14ac:dyDescent="0.45">
      <c r="A146" s="28"/>
      <c r="B146" s="12" t="s">
        <v>420</v>
      </c>
      <c r="C146" s="12" t="s">
        <v>41</v>
      </c>
      <c r="D146" s="44" t="s">
        <v>40</v>
      </c>
      <c r="E146" s="2"/>
      <c r="F146" s="24">
        <v>900.34041570441866</v>
      </c>
      <c r="G146" s="24">
        <v>1535.2603118667496</v>
      </c>
      <c r="H146" s="5">
        <f t="shared" si="2"/>
        <v>2435.6007275711681</v>
      </c>
    </row>
    <row r="147" spans="1:8" x14ac:dyDescent="0.45">
      <c r="A147" s="28"/>
      <c r="B147" s="12" t="s">
        <v>120</v>
      </c>
      <c r="C147" s="12" t="s">
        <v>41</v>
      </c>
      <c r="D147" s="44" t="s">
        <v>40</v>
      </c>
      <c r="E147" s="2"/>
      <c r="F147" s="24">
        <v>916.60086213974125</v>
      </c>
      <c r="G147" s="24">
        <v>1562.987622148444</v>
      </c>
      <c r="H147" s="5">
        <f t="shared" si="2"/>
        <v>2479.5884842881851</v>
      </c>
    </row>
    <row r="148" spans="1:8" x14ac:dyDescent="0.45">
      <c r="A148" s="28"/>
      <c r="B148" s="12" t="s">
        <v>444</v>
      </c>
      <c r="C148" s="12" t="s">
        <v>41</v>
      </c>
      <c r="D148" s="44" t="s">
        <v>40</v>
      </c>
      <c r="E148" s="2"/>
      <c r="F148" s="24">
        <v>945.05664340155579</v>
      </c>
      <c r="G148" s="24">
        <v>1611.5104151414087</v>
      </c>
      <c r="H148" s="5">
        <f t="shared" si="2"/>
        <v>2556.5670585429643</v>
      </c>
    </row>
    <row r="149" spans="1:8" x14ac:dyDescent="0.45">
      <c r="A149" s="28"/>
      <c r="B149" s="12" t="s">
        <v>526</v>
      </c>
      <c r="C149" s="12" t="s">
        <v>526</v>
      </c>
      <c r="D149" s="44" t="s">
        <v>526</v>
      </c>
      <c r="E149" s="2"/>
      <c r="F149" s="24">
        <v>957.34847516303569</v>
      </c>
      <c r="G149" s="24">
        <v>1632.4704444085371</v>
      </c>
      <c r="H149" s="5">
        <f t="shared" si="2"/>
        <v>2589.8189195715727</v>
      </c>
    </row>
    <row r="150" spans="1:8" x14ac:dyDescent="0.45">
      <c r="A150" s="28"/>
      <c r="B150" s="12" t="s">
        <v>497</v>
      </c>
      <c r="C150" s="12" t="s">
        <v>38</v>
      </c>
      <c r="D150" s="44" t="s">
        <v>40</v>
      </c>
      <c r="E150" s="2"/>
      <c r="F150" s="24">
        <v>969.5475696103714</v>
      </c>
      <c r="G150" s="24">
        <v>1653.2723380245816</v>
      </c>
      <c r="H150" s="5">
        <f t="shared" si="2"/>
        <v>2622.8199076349529</v>
      </c>
    </row>
    <row r="151" spans="1:8" x14ac:dyDescent="0.45">
      <c r="A151" s="28"/>
      <c r="B151" s="12" t="s">
        <v>178</v>
      </c>
      <c r="C151" s="12" t="s">
        <v>41</v>
      </c>
      <c r="D151" s="44" t="s">
        <v>40</v>
      </c>
      <c r="E151" s="2"/>
      <c r="F151" s="24">
        <v>977.57753627220097</v>
      </c>
      <c r="G151" s="24">
        <v>1666.9650357047969</v>
      </c>
      <c r="H151" s="5">
        <f t="shared" si="2"/>
        <v>2644.5425719769978</v>
      </c>
    </row>
    <row r="152" spans="1:8" x14ac:dyDescent="0.45">
      <c r="A152" s="28"/>
      <c r="B152" s="12" t="s">
        <v>227</v>
      </c>
      <c r="C152" s="12" t="s">
        <v>41</v>
      </c>
      <c r="D152" s="44" t="s">
        <v>40</v>
      </c>
      <c r="E152" s="2"/>
      <c r="F152" s="24">
        <v>993.83798270752357</v>
      </c>
      <c r="G152" s="24">
        <v>1694.6923459864913</v>
      </c>
      <c r="H152" s="5">
        <f t="shared" si="2"/>
        <v>2688.5303286940148</v>
      </c>
    </row>
    <row r="153" spans="1:8" x14ac:dyDescent="0.45">
      <c r="A153" s="28"/>
      <c r="B153" s="12" t="s">
        <v>223</v>
      </c>
      <c r="C153" s="12" t="s">
        <v>41</v>
      </c>
      <c r="D153" s="44" t="s">
        <v>40</v>
      </c>
      <c r="E153" s="2"/>
      <c r="F153" s="24">
        <v>993.83798270752357</v>
      </c>
      <c r="G153" s="24">
        <v>1694.6923459864913</v>
      </c>
      <c r="H153" s="5">
        <f t="shared" si="2"/>
        <v>2688.5303286940148</v>
      </c>
    </row>
    <row r="154" spans="1:8" x14ac:dyDescent="0.45">
      <c r="A154" s="28"/>
      <c r="B154" s="12" t="s">
        <v>224</v>
      </c>
      <c r="C154" s="12" t="s">
        <v>41</v>
      </c>
      <c r="D154" s="44" t="s">
        <v>40</v>
      </c>
      <c r="E154" s="2"/>
      <c r="F154" s="24">
        <v>997.90309431635421</v>
      </c>
      <c r="G154" s="24">
        <v>1701.6241735569149</v>
      </c>
      <c r="H154" s="5">
        <f t="shared" si="2"/>
        <v>2699.527267873269</v>
      </c>
    </row>
    <row r="155" spans="1:8" x14ac:dyDescent="0.45">
      <c r="A155" s="28"/>
      <c r="B155" s="12" t="s">
        <v>197</v>
      </c>
      <c r="C155" s="12" t="s">
        <v>41</v>
      </c>
      <c r="D155" s="44" t="s">
        <v>40</v>
      </c>
      <c r="E155" s="2"/>
      <c r="F155" s="24">
        <v>997.90309431635421</v>
      </c>
      <c r="G155" s="24">
        <v>1701.6241735569149</v>
      </c>
      <c r="H155" s="5">
        <f t="shared" si="2"/>
        <v>2699.527267873269</v>
      </c>
    </row>
    <row r="156" spans="1:8" x14ac:dyDescent="0.45">
      <c r="A156" s="28"/>
      <c r="B156" s="12" t="s">
        <v>225</v>
      </c>
      <c r="C156" s="12" t="s">
        <v>41</v>
      </c>
      <c r="D156" s="44" t="s">
        <v>40</v>
      </c>
      <c r="E156" s="2"/>
      <c r="F156" s="24">
        <v>1010.098429142846</v>
      </c>
      <c r="G156" s="24">
        <v>1722.4196562681855</v>
      </c>
      <c r="H156" s="5">
        <f t="shared" si="2"/>
        <v>2732.5180854110313</v>
      </c>
    </row>
    <row r="157" spans="1:8" x14ac:dyDescent="0.45">
      <c r="A157" s="28"/>
      <c r="B157" s="12" t="s">
        <v>485</v>
      </c>
      <c r="C157" s="12" t="s">
        <v>38</v>
      </c>
      <c r="D157" s="44" t="s">
        <v>40</v>
      </c>
      <c r="E157" s="2"/>
      <c r="F157" s="24">
        <v>1038.6757714786065</v>
      </c>
      <c r="G157" s="24">
        <v>1771.1497351821661</v>
      </c>
      <c r="H157" s="5">
        <f t="shared" si="2"/>
        <v>2809.8255066607726</v>
      </c>
    </row>
    <row r="158" spans="1:8" x14ac:dyDescent="0.45">
      <c r="A158" s="28"/>
      <c r="B158" s="12" t="s">
        <v>296</v>
      </c>
      <c r="C158" s="12" t="s">
        <v>41</v>
      </c>
      <c r="D158" s="44" t="s">
        <v>40</v>
      </c>
      <c r="E158" s="2"/>
      <c r="F158" s="24">
        <v>1081.7254280130117</v>
      </c>
      <c r="G158" s="24">
        <v>0</v>
      </c>
      <c r="H158" s="5">
        <f t="shared" si="2"/>
        <v>1081.7254280130117</v>
      </c>
    </row>
    <row r="159" spans="1:8" x14ac:dyDescent="0.45">
      <c r="A159" s="28"/>
      <c r="B159" s="12" t="s">
        <v>78</v>
      </c>
      <c r="C159" s="12" t="s">
        <v>38</v>
      </c>
      <c r="D159" s="44" t="s">
        <v>40</v>
      </c>
      <c r="E159" s="2"/>
      <c r="F159" s="24">
        <v>1144.2471122342577</v>
      </c>
      <c r="G159" s="24">
        <v>1951.1699660921629</v>
      </c>
      <c r="H159" s="5">
        <f t="shared" si="2"/>
        <v>3095.4170783264208</v>
      </c>
    </row>
    <row r="160" spans="1:8" x14ac:dyDescent="0.45">
      <c r="A160" s="28"/>
      <c r="B160" s="12" t="s">
        <v>124</v>
      </c>
      <c r="C160" s="12" t="s">
        <v>41</v>
      </c>
      <c r="D160" s="44" t="s">
        <v>40</v>
      </c>
      <c r="E160" s="2"/>
      <c r="F160" s="24">
        <v>1152.377335451919</v>
      </c>
      <c r="G160" s="24">
        <v>1965.0336212330096</v>
      </c>
      <c r="H160" s="5">
        <f t="shared" si="2"/>
        <v>3117.4109566849284</v>
      </c>
    </row>
    <row r="161" spans="1:8" x14ac:dyDescent="0.45">
      <c r="A161" s="28"/>
      <c r="B161" s="12" t="s">
        <v>437</v>
      </c>
      <c r="C161" s="12" t="s">
        <v>38</v>
      </c>
      <c r="D161" s="44" t="s">
        <v>40</v>
      </c>
      <c r="E161" s="2"/>
      <c r="F161" s="24">
        <v>1195.2308168860807</v>
      </c>
      <c r="G161" s="24">
        <v>2038.1073699214019</v>
      </c>
      <c r="H161" s="5">
        <f t="shared" si="2"/>
        <v>3233.3381868074825</v>
      </c>
    </row>
    <row r="162" spans="1:8" x14ac:dyDescent="0.45">
      <c r="A162" s="28"/>
      <c r="B162" s="12" t="s">
        <v>332</v>
      </c>
      <c r="C162" s="12" t="s">
        <v>41</v>
      </c>
      <c r="D162" s="44" t="s">
        <v>40</v>
      </c>
      <c r="E162" s="2"/>
      <c r="F162" s="24">
        <v>1209.2888979755483</v>
      </c>
      <c r="G162" s="24">
        <v>2062.0792072189397</v>
      </c>
      <c r="H162" s="5">
        <f t="shared" si="2"/>
        <v>3271.3681051944877</v>
      </c>
    </row>
    <row r="163" spans="1:8" x14ac:dyDescent="0.45">
      <c r="A163" s="28"/>
      <c r="B163" s="12" t="s">
        <v>67</v>
      </c>
      <c r="C163" s="12" t="s">
        <v>41</v>
      </c>
      <c r="D163" s="44" t="s">
        <v>40</v>
      </c>
      <c r="E163" s="2"/>
      <c r="F163" s="24">
        <v>1249.9400140638547</v>
      </c>
      <c r="G163" s="24">
        <v>2131.3974829231752</v>
      </c>
      <c r="H163" s="5">
        <f t="shared" si="2"/>
        <v>3381.3374969870301</v>
      </c>
    </row>
    <row r="164" spans="1:8" x14ac:dyDescent="0.45">
      <c r="A164" s="28"/>
      <c r="B164" s="12" t="s">
        <v>213</v>
      </c>
      <c r="C164" s="12" t="s">
        <v>41</v>
      </c>
      <c r="D164" s="44" t="s">
        <v>40</v>
      </c>
      <c r="E164" s="2"/>
      <c r="F164" s="24">
        <v>1249.9400140638547</v>
      </c>
      <c r="G164" s="24">
        <v>2131.3974829231752</v>
      </c>
      <c r="H164" s="5">
        <f t="shared" si="2"/>
        <v>3381.3374969870301</v>
      </c>
    </row>
    <row r="165" spans="1:8" x14ac:dyDescent="0.45">
      <c r="A165" s="28"/>
      <c r="B165" s="12" t="s">
        <v>459</v>
      </c>
      <c r="C165" s="12" t="s">
        <v>38</v>
      </c>
      <c r="D165" s="44" t="s">
        <v>39</v>
      </c>
      <c r="E165" s="2"/>
      <c r="F165" s="24">
        <v>1272.4917483858731</v>
      </c>
      <c r="G165" s="24">
        <v>2169.8526961563493</v>
      </c>
      <c r="H165" s="5">
        <f t="shared" si="2"/>
        <v>3442.3444445422224</v>
      </c>
    </row>
    <row r="166" spans="1:8" x14ac:dyDescent="0.45">
      <c r="A166" s="28"/>
      <c r="B166" s="12" t="s">
        <v>342</v>
      </c>
      <c r="C166" s="12" t="s">
        <v>41</v>
      </c>
      <c r="D166" s="44" t="s">
        <v>40</v>
      </c>
      <c r="E166" s="2"/>
      <c r="F166" s="24">
        <v>1335.3073578492983</v>
      </c>
      <c r="G166" s="24">
        <v>2276.9658619020697</v>
      </c>
      <c r="H166" s="5">
        <f t="shared" si="2"/>
        <v>3612.2732197513678</v>
      </c>
    </row>
    <row r="167" spans="1:8" x14ac:dyDescent="0.45">
      <c r="A167" s="28"/>
      <c r="B167" s="12" t="s">
        <v>271</v>
      </c>
      <c r="C167" s="12" t="s">
        <v>41</v>
      </c>
      <c r="D167" s="44" t="s">
        <v>37</v>
      </c>
      <c r="E167" s="2"/>
      <c r="F167" s="24">
        <v>1339.372469458129</v>
      </c>
      <c r="G167" s="24">
        <v>2283.8976894724933</v>
      </c>
      <c r="H167" s="5">
        <f t="shared" si="2"/>
        <v>3623.2701589306225</v>
      </c>
    </row>
    <row r="168" spans="1:8" x14ac:dyDescent="0.45">
      <c r="A168" s="28"/>
      <c r="B168" s="12" t="s">
        <v>398</v>
      </c>
      <c r="C168" s="12" t="s">
        <v>41</v>
      </c>
      <c r="D168" s="44" t="s">
        <v>40</v>
      </c>
      <c r="E168" s="2"/>
      <c r="F168" s="24">
        <v>1371.8933623287742</v>
      </c>
      <c r="G168" s="24">
        <v>2339.3523100358816</v>
      </c>
      <c r="H168" s="5">
        <f t="shared" si="2"/>
        <v>3711.2456723646555</v>
      </c>
    </row>
    <row r="169" spans="1:8" x14ac:dyDescent="0.45">
      <c r="A169" s="28"/>
      <c r="B169" s="12" t="s">
        <v>491</v>
      </c>
      <c r="C169" s="12" t="s">
        <v>41</v>
      </c>
      <c r="D169" s="44" t="s">
        <v>40</v>
      </c>
      <c r="E169" s="2"/>
      <c r="F169" s="24">
        <v>1401.5814334720872</v>
      </c>
      <c r="G169" s="24">
        <v>2389.9764035089534</v>
      </c>
      <c r="H169" s="5">
        <f t="shared" si="2"/>
        <v>3791.5578369810405</v>
      </c>
    </row>
    <row r="170" spans="1:8" x14ac:dyDescent="0.45">
      <c r="A170" s="28"/>
      <c r="B170" s="12" t="s">
        <v>302</v>
      </c>
      <c r="C170" s="12" t="s">
        <v>41</v>
      </c>
      <c r="D170" s="44" t="s">
        <v>40</v>
      </c>
      <c r="E170" s="2"/>
      <c r="F170" s="24">
        <v>1408.4793668082502</v>
      </c>
      <c r="G170" s="24">
        <v>2401.7387581696939</v>
      </c>
      <c r="H170" s="5">
        <f t="shared" si="2"/>
        <v>3810.2181249779442</v>
      </c>
    </row>
    <row r="171" spans="1:8" x14ac:dyDescent="0.45">
      <c r="A171" s="28"/>
      <c r="B171" s="12" t="s">
        <v>291</v>
      </c>
      <c r="C171" s="12" t="s">
        <v>41</v>
      </c>
      <c r="D171" s="44" t="s">
        <v>40</v>
      </c>
      <c r="E171" s="2"/>
      <c r="F171" s="24">
        <v>1428.8049248524032</v>
      </c>
      <c r="G171" s="24">
        <v>2436.3978960218114</v>
      </c>
      <c r="H171" s="5">
        <f t="shared" si="2"/>
        <v>3865.2028208742149</v>
      </c>
    </row>
    <row r="172" spans="1:8" x14ac:dyDescent="0.45">
      <c r="A172" s="28"/>
      <c r="B172" s="12" t="s">
        <v>309</v>
      </c>
      <c r="C172" s="12" t="s">
        <v>38</v>
      </c>
      <c r="D172" s="44" t="s">
        <v>34</v>
      </c>
      <c r="E172" s="2"/>
      <c r="F172" s="24">
        <v>1437.2616357575246</v>
      </c>
      <c r="G172" s="24">
        <v>2450.8182779074846</v>
      </c>
      <c r="H172" s="5">
        <f t="shared" si="2"/>
        <v>3888.0799136650094</v>
      </c>
    </row>
    <row r="173" spans="1:8" x14ac:dyDescent="0.45">
      <c r="A173" s="28"/>
      <c r="B173" s="12" t="s">
        <v>395</v>
      </c>
      <c r="C173" s="12" t="s">
        <v>41</v>
      </c>
      <c r="D173" s="44" t="s">
        <v>40</v>
      </c>
      <c r="E173" s="2"/>
      <c r="F173" s="24">
        <v>1453.1955945053874</v>
      </c>
      <c r="G173" s="24">
        <v>2477.988861444353</v>
      </c>
      <c r="H173" s="5">
        <f t="shared" si="2"/>
        <v>3931.1844559497404</v>
      </c>
    </row>
    <row r="174" spans="1:8" x14ac:dyDescent="0.45">
      <c r="A174" s="28"/>
      <c r="B174" s="12" t="s">
        <v>433</v>
      </c>
      <c r="C174" s="12" t="s">
        <v>41</v>
      </c>
      <c r="D174" s="44" t="s">
        <v>40</v>
      </c>
      <c r="E174" s="2"/>
      <c r="F174" s="24">
        <v>1493.8467105936938</v>
      </c>
      <c r="G174" s="24">
        <v>2547.3071371485885</v>
      </c>
      <c r="H174" s="5">
        <f t="shared" si="2"/>
        <v>4041.1538477422823</v>
      </c>
    </row>
    <row r="175" spans="1:8" x14ac:dyDescent="0.45">
      <c r="A175" s="28"/>
      <c r="B175" s="12" t="s">
        <v>59</v>
      </c>
      <c r="C175" s="12" t="s">
        <v>41</v>
      </c>
      <c r="D175" s="44" t="s">
        <v>40</v>
      </c>
      <c r="E175" s="2"/>
      <c r="F175" s="24">
        <v>1501.9769338113551</v>
      </c>
      <c r="G175" s="24">
        <v>2561.1707922894357</v>
      </c>
      <c r="H175" s="5">
        <f t="shared" si="2"/>
        <v>4063.1477261007908</v>
      </c>
    </row>
    <row r="176" spans="1:8" x14ac:dyDescent="0.45">
      <c r="A176" s="28"/>
      <c r="B176" s="12" t="s">
        <v>215</v>
      </c>
      <c r="C176" s="12" t="s">
        <v>41</v>
      </c>
      <c r="D176" s="44" t="s">
        <v>40</v>
      </c>
      <c r="E176" s="2"/>
      <c r="F176" s="24">
        <v>1648.3209517292587</v>
      </c>
      <c r="G176" s="24">
        <v>2810.7165848246837</v>
      </c>
      <c r="H176" s="5">
        <f t="shared" si="2"/>
        <v>4459.0375365539421</v>
      </c>
    </row>
    <row r="177" spans="1:8" x14ac:dyDescent="0.45">
      <c r="A177" s="28"/>
      <c r="B177" s="12" t="s">
        <v>376</v>
      </c>
      <c r="C177" s="12" t="s">
        <v>38</v>
      </c>
      <c r="D177" s="44" t="s">
        <v>40</v>
      </c>
      <c r="E177" s="2"/>
      <c r="F177" s="24">
        <v>1654.7300410690564</v>
      </c>
      <c r="G177" s="24">
        <v>2821.6453627924052</v>
      </c>
      <c r="H177" s="5">
        <f t="shared" si="2"/>
        <v>4476.3754038614616</v>
      </c>
    </row>
    <row r="178" spans="1:8" x14ac:dyDescent="0.45">
      <c r="A178" s="28"/>
      <c r="B178" s="12" t="s">
        <v>76</v>
      </c>
      <c r="C178" s="12" t="s">
        <v>41</v>
      </c>
      <c r="D178" s="44" t="s">
        <v>40</v>
      </c>
      <c r="E178" s="2"/>
      <c r="F178" s="24">
        <v>1660.5162865557506</v>
      </c>
      <c r="G178" s="24">
        <v>2831.512067535954</v>
      </c>
      <c r="H178" s="5">
        <f t="shared" si="2"/>
        <v>4492.0283540917044</v>
      </c>
    </row>
    <row r="179" spans="1:8" x14ac:dyDescent="0.45">
      <c r="A179" s="28"/>
      <c r="B179" s="12" t="s">
        <v>396</v>
      </c>
      <c r="C179" s="12" t="s">
        <v>38</v>
      </c>
      <c r="D179" s="44" t="s">
        <v>40</v>
      </c>
      <c r="E179" s="2"/>
      <c r="F179" s="24">
        <v>1660.8295882927246</v>
      </c>
      <c r="G179" s="24">
        <v>2832.0463096004278</v>
      </c>
      <c r="H179" s="5">
        <f t="shared" si="2"/>
        <v>4492.8758978931528</v>
      </c>
    </row>
    <row r="180" spans="1:8" x14ac:dyDescent="0.45">
      <c r="A180" s="28"/>
      <c r="B180" s="12" t="s">
        <v>299</v>
      </c>
      <c r="C180" s="12" t="s">
        <v>41</v>
      </c>
      <c r="D180" s="44" t="s">
        <v>40</v>
      </c>
      <c r="E180" s="2"/>
      <c r="F180" s="24">
        <v>1668.6465097734115</v>
      </c>
      <c r="G180" s="24">
        <v>2845.3757226768007</v>
      </c>
      <c r="H180" s="5">
        <f t="shared" si="2"/>
        <v>4514.022232450212</v>
      </c>
    </row>
    <row r="181" spans="1:8" x14ac:dyDescent="0.45">
      <c r="A181" s="28"/>
      <c r="B181" s="12" t="s">
        <v>423</v>
      </c>
      <c r="C181" s="12" t="s">
        <v>41</v>
      </c>
      <c r="D181" s="44" t="s">
        <v>40</v>
      </c>
      <c r="E181" s="2"/>
      <c r="F181" s="24">
        <v>1688.9720678175652</v>
      </c>
      <c r="G181" s="24">
        <v>2880.0348605289187</v>
      </c>
      <c r="H181" s="5">
        <f t="shared" si="2"/>
        <v>4569.0069283464836</v>
      </c>
    </row>
    <row r="182" spans="1:8" x14ac:dyDescent="0.45">
      <c r="A182" s="28"/>
      <c r="B182" s="12" t="s">
        <v>73</v>
      </c>
      <c r="C182" s="12" t="s">
        <v>41</v>
      </c>
      <c r="D182" s="44" t="s">
        <v>40</v>
      </c>
      <c r="E182" s="2"/>
      <c r="F182" s="24">
        <v>1749.9487419500249</v>
      </c>
      <c r="G182" s="24">
        <v>2984.0122740852721</v>
      </c>
      <c r="H182" s="5">
        <f t="shared" si="2"/>
        <v>4733.9610160352968</v>
      </c>
    </row>
    <row r="183" spans="1:8" x14ac:dyDescent="0.45">
      <c r="A183" s="28"/>
      <c r="B183" s="12">
        <v>0</v>
      </c>
      <c r="C183" s="12" t="s">
        <v>41</v>
      </c>
      <c r="D183" s="44" t="s">
        <v>40</v>
      </c>
      <c r="E183" s="2"/>
      <c r="F183" s="24">
        <v>1766.2091883853475</v>
      </c>
      <c r="G183" s="24">
        <v>3011.7395843669665</v>
      </c>
      <c r="H183" s="5">
        <f t="shared" si="2"/>
        <v>4777.9487727523137</v>
      </c>
    </row>
    <row r="184" spans="1:8" x14ac:dyDescent="0.45">
      <c r="A184" s="28"/>
      <c r="B184" s="12" t="s">
        <v>264</v>
      </c>
      <c r="C184" s="12" t="s">
        <v>41</v>
      </c>
      <c r="D184" s="44" t="s">
        <v>40</v>
      </c>
      <c r="E184" s="2"/>
      <c r="F184" s="24">
        <v>1802.7951928648233</v>
      </c>
      <c r="G184" s="24">
        <v>3074.1260325007784</v>
      </c>
      <c r="H184" s="5">
        <f t="shared" si="2"/>
        <v>4876.9212253656015</v>
      </c>
    </row>
    <row r="185" spans="1:8" x14ac:dyDescent="0.45">
      <c r="A185" s="28"/>
      <c r="B185" s="12" t="s">
        <v>428</v>
      </c>
      <c r="C185" s="12" t="s">
        <v>38</v>
      </c>
      <c r="D185" s="44" t="s">
        <v>34</v>
      </c>
      <c r="E185" s="2"/>
      <c r="F185" s="24">
        <v>1878.3801059368766</v>
      </c>
      <c r="G185" s="24">
        <v>3203.0134124198848</v>
      </c>
      <c r="H185" s="5">
        <f t="shared" si="2"/>
        <v>5081.393518356761</v>
      </c>
    </row>
    <row r="186" spans="1:8" x14ac:dyDescent="0.45">
      <c r="A186" s="28"/>
      <c r="B186" s="12" t="s">
        <v>411</v>
      </c>
      <c r="C186" s="12" t="s">
        <v>41</v>
      </c>
      <c r="D186" s="44" t="s">
        <v>40</v>
      </c>
      <c r="E186" s="2"/>
      <c r="F186" s="24">
        <v>1892.2276482590976</v>
      </c>
      <c r="G186" s="24">
        <v>3226.6262390500965</v>
      </c>
      <c r="H186" s="5">
        <f t="shared" si="2"/>
        <v>5118.8538873091939</v>
      </c>
    </row>
    <row r="187" spans="1:8" x14ac:dyDescent="0.45">
      <c r="A187" s="28"/>
      <c r="B187" s="12" t="s">
        <v>256</v>
      </c>
      <c r="C187" s="12" t="s">
        <v>41</v>
      </c>
      <c r="D187" s="44" t="s">
        <v>40</v>
      </c>
      <c r="E187" s="2"/>
      <c r="F187" s="24">
        <v>2042.6367777858318</v>
      </c>
      <c r="G187" s="24">
        <v>3483.1038591557681</v>
      </c>
      <c r="H187" s="5">
        <f t="shared" si="2"/>
        <v>5525.7406369416003</v>
      </c>
    </row>
    <row r="188" spans="1:8" x14ac:dyDescent="0.45">
      <c r="A188" s="28"/>
      <c r="B188" s="12" t="s">
        <v>412</v>
      </c>
      <c r="C188" s="12" t="s">
        <v>41</v>
      </c>
      <c r="D188" s="44" t="s">
        <v>40</v>
      </c>
      <c r="E188" s="2"/>
      <c r="F188" s="24">
        <v>2062.962335829985</v>
      </c>
      <c r="G188" s="24">
        <v>3517.7629970078856</v>
      </c>
      <c r="H188" s="5">
        <f t="shared" si="2"/>
        <v>5580.7253328378702</v>
      </c>
    </row>
    <row r="189" spans="1:8" x14ac:dyDescent="0.45">
      <c r="A189" s="28"/>
      <c r="B189" s="12" t="s">
        <v>74</v>
      </c>
      <c r="C189" s="12" t="s">
        <v>41</v>
      </c>
      <c r="D189" s="44" t="s">
        <v>40</v>
      </c>
      <c r="E189" s="2"/>
      <c r="F189" s="24">
        <v>2087.3530054829689</v>
      </c>
      <c r="G189" s="24">
        <v>3559.3539624304271</v>
      </c>
      <c r="H189" s="5">
        <f t="shared" si="2"/>
        <v>5646.7069679133965</v>
      </c>
    </row>
    <row r="190" spans="1:8" x14ac:dyDescent="0.45">
      <c r="A190" s="28"/>
      <c r="B190" s="12" t="s">
        <v>391</v>
      </c>
      <c r="C190" s="12" t="s">
        <v>41</v>
      </c>
      <c r="D190" s="44" t="s">
        <v>40</v>
      </c>
      <c r="E190" s="2"/>
      <c r="F190" s="24">
        <v>2144.2645680065984</v>
      </c>
      <c r="G190" s="24">
        <v>3656.399548416357</v>
      </c>
      <c r="H190" s="5">
        <f t="shared" si="2"/>
        <v>5800.664116422955</v>
      </c>
    </row>
    <row r="191" spans="1:8" x14ac:dyDescent="0.45">
      <c r="A191" s="28"/>
      <c r="B191" s="12" t="s">
        <v>378</v>
      </c>
      <c r="C191" s="12" t="s">
        <v>38</v>
      </c>
      <c r="D191" s="44" t="s">
        <v>40</v>
      </c>
      <c r="E191" s="2"/>
      <c r="F191" s="24">
        <v>2167.1690253419083</v>
      </c>
      <c r="G191" s="24">
        <v>0</v>
      </c>
      <c r="H191" s="5">
        <f t="shared" si="2"/>
        <v>2167.1690253419083</v>
      </c>
    </row>
    <row r="192" spans="1:8" x14ac:dyDescent="0.45">
      <c r="A192" s="28"/>
      <c r="B192" s="12" t="s">
        <v>147</v>
      </c>
      <c r="C192" s="12" t="s">
        <v>38</v>
      </c>
      <c r="D192" s="44" t="s">
        <v>40</v>
      </c>
      <c r="E192" s="2"/>
      <c r="F192" s="24">
        <v>2213.8552032386069</v>
      </c>
      <c r="G192" s="24">
        <v>3775.0654868611045</v>
      </c>
      <c r="H192" s="5">
        <f t="shared" si="2"/>
        <v>5988.9206900997115</v>
      </c>
    </row>
    <row r="193" spans="1:8" x14ac:dyDescent="0.45">
      <c r="A193" s="28"/>
      <c r="B193" s="12" t="s">
        <v>159</v>
      </c>
      <c r="C193" s="12" t="s">
        <v>41</v>
      </c>
      <c r="D193" s="44" t="s">
        <v>40</v>
      </c>
      <c r="E193" s="2"/>
      <c r="F193" s="24">
        <v>2298.7388091421631</v>
      </c>
      <c r="G193" s="24">
        <v>3919.8089960924517</v>
      </c>
      <c r="H193" s="5">
        <f t="shared" si="2"/>
        <v>6218.5478052346152</v>
      </c>
    </row>
    <row r="194" spans="1:8" x14ac:dyDescent="0.45">
      <c r="A194" s="28"/>
      <c r="B194" s="12" t="s">
        <v>476</v>
      </c>
      <c r="C194" s="12" t="s">
        <v>41</v>
      </c>
      <c r="D194" s="44" t="s">
        <v>40</v>
      </c>
      <c r="E194" s="2"/>
      <c r="F194" s="24">
        <v>2404.4317109717599</v>
      </c>
      <c r="G194" s="24">
        <v>4100.0365129234642</v>
      </c>
      <c r="H194" s="5">
        <f t="shared" si="2"/>
        <v>6504.4682238952246</v>
      </c>
    </row>
    <row r="195" spans="1:8" x14ac:dyDescent="0.45">
      <c r="A195" s="28"/>
      <c r="B195" s="12" t="s">
        <v>300</v>
      </c>
      <c r="C195" s="12" t="s">
        <v>41</v>
      </c>
      <c r="D195" s="44" t="s">
        <v>40</v>
      </c>
      <c r="E195" s="2"/>
      <c r="F195" s="24">
        <v>2436.9526038424051</v>
      </c>
      <c r="G195" s="24">
        <v>4155.491133486852</v>
      </c>
      <c r="H195" s="5">
        <f t="shared" si="2"/>
        <v>6592.4437373292567</v>
      </c>
    </row>
    <row r="196" spans="1:8" x14ac:dyDescent="0.45">
      <c r="A196" s="28"/>
      <c r="B196" s="12" t="s">
        <v>75</v>
      </c>
      <c r="C196" s="12" t="s">
        <v>41</v>
      </c>
      <c r="D196" s="44" t="s">
        <v>40</v>
      </c>
      <c r="E196" s="2"/>
      <c r="F196" s="24">
        <v>2449.147938668897</v>
      </c>
      <c r="G196" s="24">
        <v>4176.2866161981228</v>
      </c>
      <c r="H196" s="5">
        <f t="shared" si="2"/>
        <v>6625.4345548670199</v>
      </c>
    </row>
    <row r="197" spans="1:8" x14ac:dyDescent="0.45">
      <c r="A197" s="28"/>
      <c r="B197" s="12" t="s">
        <v>305</v>
      </c>
      <c r="C197" s="12" t="s">
        <v>41</v>
      </c>
      <c r="D197" s="44" t="s">
        <v>40</v>
      </c>
      <c r="E197" s="2"/>
      <c r="F197" s="24">
        <v>2461.343273495389</v>
      </c>
      <c r="G197" s="24">
        <v>4197.0820989093936</v>
      </c>
      <c r="H197" s="5">
        <f t="shared" si="2"/>
        <v>6658.425372404783</v>
      </c>
    </row>
    <row r="198" spans="1:8" x14ac:dyDescent="0.45">
      <c r="A198" s="28"/>
      <c r="B198" s="12" t="s">
        <v>402</v>
      </c>
      <c r="C198" s="12" t="s">
        <v>41</v>
      </c>
      <c r="D198" s="44" t="s">
        <v>40</v>
      </c>
      <c r="E198" s="2"/>
      <c r="F198" s="24">
        <v>2518.2548360190176</v>
      </c>
      <c r="G198" s="24">
        <v>4294.127684895323</v>
      </c>
      <c r="H198" s="5">
        <f t="shared" ref="H198:H261" si="3">F198+G198</f>
        <v>6812.3825209143406</v>
      </c>
    </row>
    <row r="199" spans="1:8" x14ac:dyDescent="0.45">
      <c r="A199" s="28"/>
      <c r="B199" s="12" t="s">
        <v>426</v>
      </c>
      <c r="C199" s="12" t="s">
        <v>41</v>
      </c>
      <c r="D199" s="44" t="s">
        <v>40</v>
      </c>
      <c r="E199" s="2"/>
      <c r="F199" s="24">
        <v>2526.3850592366794</v>
      </c>
      <c r="G199" s="24">
        <v>4307.9913400361711</v>
      </c>
      <c r="H199" s="5">
        <f t="shared" si="3"/>
        <v>6834.3763992728509</v>
      </c>
    </row>
    <row r="200" spans="1:8" x14ac:dyDescent="0.45">
      <c r="A200" s="28"/>
      <c r="B200" s="12" t="s">
        <v>89</v>
      </c>
      <c r="C200" s="12" t="s">
        <v>41</v>
      </c>
      <c r="D200" s="44" t="s">
        <v>40</v>
      </c>
      <c r="E200" s="2"/>
      <c r="F200" s="24">
        <v>2672.7290771545827</v>
      </c>
      <c r="G200" s="24">
        <v>4557.5371325714186</v>
      </c>
      <c r="H200" s="5">
        <f t="shared" si="3"/>
        <v>7230.2662097260018</v>
      </c>
    </row>
    <row r="201" spans="1:8" x14ac:dyDescent="0.45">
      <c r="A201" s="28"/>
      <c r="B201" s="12" t="s">
        <v>322</v>
      </c>
      <c r="C201" s="12" t="s">
        <v>38</v>
      </c>
      <c r="D201" s="44" t="s">
        <v>40</v>
      </c>
      <c r="E201" s="2"/>
      <c r="F201" s="24">
        <v>2744.5158116977077</v>
      </c>
      <c r="G201" s="24">
        <v>4679.9478591590332</v>
      </c>
      <c r="H201" s="5">
        <f t="shared" si="3"/>
        <v>7424.4636708567414</v>
      </c>
    </row>
    <row r="202" spans="1:8" x14ac:dyDescent="0.45">
      <c r="A202" s="28"/>
      <c r="B202" s="12" t="s">
        <v>107</v>
      </c>
      <c r="C202" s="12" t="s">
        <v>41</v>
      </c>
      <c r="D202" s="44" t="s">
        <v>40</v>
      </c>
      <c r="E202" s="2"/>
      <c r="F202" s="24">
        <v>3046.7193451670032</v>
      </c>
      <c r="G202" s="24">
        <v>5195.2652690503855</v>
      </c>
      <c r="H202" s="5">
        <f t="shared" si="3"/>
        <v>8241.9846142173883</v>
      </c>
    </row>
    <row r="203" spans="1:8" x14ac:dyDescent="0.45">
      <c r="A203" s="28"/>
      <c r="B203" s="12" t="s">
        <v>356</v>
      </c>
      <c r="C203" s="12" t="s">
        <v>41</v>
      </c>
      <c r="D203" s="44" t="s">
        <v>40</v>
      </c>
      <c r="E203" s="2"/>
      <c r="F203" s="24">
        <v>3091.4355728641394</v>
      </c>
      <c r="G203" s="24">
        <v>5271.5153723250432</v>
      </c>
      <c r="H203" s="5">
        <f t="shared" si="3"/>
        <v>8362.9509451891827</v>
      </c>
    </row>
    <row r="204" spans="1:8" x14ac:dyDescent="0.45">
      <c r="A204" s="28"/>
      <c r="B204" s="12" t="s">
        <v>404</v>
      </c>
      <c r="C204" s="12" t="s">
        <v>41</v>
      </c>
      <c r="D204" s="44" t="s">
        <v>40</v>
      </c>
      <c r="E204" s="2"/>
      <c r="F204" s="24">
        <v>3188.9982514760754</v>
      </c>
      <c r="G204" s="24">
        <v>5437.8792340152095</v>
      </c>
      <c r="H204" s="5">
        <f t="shared" si="3"/>
        <v>8626.8774854912845</v>
      </c>
    </row>
    <row r="205" spans="1:8" x14ac:dyDescent="0.45">
      <c r="A205" s="28"/>
      <c r="B205" s="12" t="s">
        <v>189</v>
      </c>
      <c r="C205" s="12" t="s">
        <v>41</v>
      </c>
      <c r="D205" s="44" t="s">
        <v>40</v>
      </c>
      <c r="E205" s="2"/>
      <c r="F205" s="24">
        <v>3217.45403273789</v>
      </c>
      <c r="G205" s="24">
        <v>5486.4020270081737</v>
      </c>
      <c r="H205" s="5">
        <f t="shared" si="3"/>
        <v>8703.8560597460637</v>
      </c>
    </row>
    <row r="206" spans="1:8" x14ac:dyDescent="0.45">
      <c r="A206" s="28"/>
      <c r="B206" s="12" t="s">
        <v>457</v>
      </c>
      <c r="C206" s="12" t="s">
        <v>41</v>
      </c>
      <c r="D206" s="44" t="s">
        <v>40</v>
      </c>
      <c r="E206" s="2"/>
      <c r="F206" s="24">
        <v>3274.365595261519</v>
      </c>
      <c r="G206" s="24">
        <v>5583.447612994104</v>
      </c>
      <c r="H206" s="5">
        <f t="shared" si="3"/>
        <v>8857.8132082556222</v>
      </c>
    </row>
    <row r="207" spans="1:8" x14ac:dyDescent="0.45">
      <c r="A207" s="28"/>
      <c r="B207" s="12" t="s">
        <v>84</v>
      </c>
      <c r="C207" s="12" t="s">
        <v>41</v>
      </c>
      <c r="D207" s="44" t="s">
        <v>40</v>
      </c>
      <c r="E207" s="2"/>
      <c r="F207" s="24">
        <v>3305.9044174243172</v>
      </c>
      <c r="G207" s="24">
        <v>5637.2276067664416</v>
      </c>
      <c r="H207" s="5">
        <f t="shared" si="3"/>
        <v>8943.1320241907597</v>
      </c>
    </row>
    <row r="208" spans="1:8" x14ac:dyDescent="0.45">
      <c r="A208" s="28"/>
      <c r="B208" s="12" t="s">
        <v>326</v>
      </c>
      <c r="C208" s="12" t="s">
        <v>41</v>
      </c>
      <c r="D208" s="44" t="s">
        <v>40</v>
      </c>
      <c r="E208" s="2"/>
      <c r="F208" s="24">
        <v>3306.8864881321642</v>
      </c>
      <c r="G208" s="24">
        <v>5638.9022335574919</v>
      </c>
      <c r="H208" s="5">
        <f t="shared" si="3"/>
        <v>8945.7887216896561</v>
      </c>
    </row>
    <row r="209" spans="1:8" x14ac:dyDescent="0.45">
      <c r="A209" s="28"/>
      <c r="B209" s="12" t="s">
        <v>77</v>
      </c>
      <c r="C209" s="12" t="s">
        <v>38</v>
      </c>
      <c r="D209" s="44" t="s">
        <v>40</v>
      </c>
      <c r="E209" s="2"/>
      <c r="F209" s="24">
        <v>3319.9064331303712</v>
      </c>
      <c r="G209" s="24">
        <v>5661.1038413824572</v>
      </c>
      <c r="H209" s="5">
        <f t="shared" si="3"/>
        <v>8981.0102745128279</v>
      </c>
    </row>
    <row r="210" spans="1:8" x14ac:dyDescent="0.45">
      <c r="A210" s="28"/>
      <c r="B210" s="12" t="s">
        <v>106</v>
      </c>
      <c r="C210" s="12" t="s">
        <v>41</v>
      </c>
      <c r="D210" s="44" t="s">
        <v>40</v>
      </c>
      <c r="E210" s="2"/>
      <c r="F210" s="24">
        <v>3396.3189435264385</v>
      </c>
      <c r="G210" s="24">
        <v>5791.40244010681</v>
      </c>
      <c r="H210" s="5">
        <f t="shared" si="3"/>
        <v>9187.7213836332485</v>
      </c>
    </row>
    <row r="211" spans="1:8" x14ac:dyDescent="0.45">
      <c r="A211" s="28"/>
      <c r="B211" s="12" t="s">
        <v>144</v>
      </c>
      <c r="C211" s="12" t="s">
        <v>41</v>
      </c>
      <c r="D211" s="44" t="s">
        <v>40</v>
      </c>
      <c r="E211" s="2"/>
      <c r="F211" s="24">
        <v>3494.973020742786</v>
      </c>
      <c r="G211" s="24">
        <v>5959.6273544972137</v>
      </c>
      <c r="H211" s="5">
        <f t="shared" si="3"/>
        <v>9454.6003752399993</v>
      </c>
    </row>
    <row r="212" spans="1:8" x14ac:dyDescent="0.45">
      <c r="A212" s="28"/>
      <c r="B212" s="12" t="s">
        <v>324</v>
      </c>
      <c r="C212" s="12" t="s">
        <v>41</v>
      </c>
      <c r="D212" s="44" t="s">
        <v>40</v>
      </c>
      <c r="E212" s="2"/>
      <c r="F212" s="24">
        <v>3619.900082012125</v>
      </c>
      <c r="G212" s="24">
        <v>6172.6529564801067</v>
      </c>
      <c r="H212" s="5">
        <f t="shared" si="3"/>
        <v>9792.5530384922313</v>
      </c>
    </row>
    <row r="213" spans="1:8" x14ac:dyDescent="0.45">
      <c r="A213" s="28"/>
      <c r="B213" s="12" t="s">
        <v>358</v>
      </c>
      <c r="C213" s="12" t="s">
        <v>41</v>
      </c>
      <c r="D213" s="44" t="s">
        <v>40</v>
      </c>
      <c r="E213" s="2"/>
      <c r="F213" s="24">
        <v>3717.4627606240615</v>
      </c>
      <c r="G213" s="24">
        <v>6339.0168181702729</v>
      </c>
      <c r="H213" s="5">
        <f t="shared" si="3"/>
        <v>10056.479578794335</v>
      </c>
    </row>
    <row r="214" spans="1:8" x14ac:dyDescent="0.45">
      <c r="A214" s="28"/>
      <c r="B214" s="12" t="s">
        <v>66</v>
      </c>
      <c r="C214" s="12" t="s">
        <v>41</v>
      </c>
      <c r="D214" s="44" t="s">
        <v>40</v>
      </c>
      <c r="E214" s="2"/>
      <c r="F214" s="24">
        <v>3737.7883186682138</v>
      </c>
      <c r="G214" s="24">
        <v>6373.67595602239</v>
      </c>
      <c r="H214" s="5">
        <f t="shared" si="3"/>
        <v>10111.464274690603</v>
      </c>
    </row>
    <row r="215" spans="1:8" x14ac:dyDescent="0.45">
      <c r="A215" s="28"/>
      <c r="B215" s="12" t="s">
        <v>526</v>
      </c>
      <c r="C215" s="12" t="s">
        <v>526</v>
      </c>
      <c r="D215" s="44" t="s">
        <v>526</v>
      </c>
      <c r="E215" s="2"/>
      <c r="F215" s="24">
        <v>3966.6856636462571</v>
      </c>
      <c r="G215" s="24">
        <v>0</v>
      </c>
      <c r="H215" s="5">
        <f t="shared" si="3"/>
        <v>3966.6856636462571</v>
      </c>
    </row>
    <row r="216" spans="1:8" x14ac:dyDescent="0.45">
      <c r="A216" s="28"/>
      <c r="B216" s="12" t="s">
        <v>283</v>
      </c>
      <c r="C216" s="12" t="s">
        <v>41</v>
      </c>
      <c r="D216" s="44" t="s">
        <v>40</v>
      </c>
      <c r="E216" s="2"/>
      <c r="F216" s="24">
        <v>4229.6668233367227</v>
      </c>
      <c r="G216" s="24">
        <v>7212.4270920436402</v>
      </c>
      <c r="H216" s="5">
        <f t="shared" si="3"/>
        <v>11442.093915380363</v>
      </c>
    </row>
    <row r="217" spans="1:8" x14ac:dyDescent="0.45">
      <c r="A217" s="28"/>
      <c r="B217" s="12" t="s">
        <v>436</v>
      </c>
      <c r="C217" s="12" t="s">
        <v>41</v>
      </c>
      <c r="D217" s="44" t="s">
        <v>40</v>
      </c>
      <c r="E217" s="2"/>
      <c r="F217" s="24">
        <v>4237.797046554384</v>
      </c>
      <c r="G217" s="24">
        <v>7226.2907471844856</v>
      </c>
      <c r="H217" s="5">
        <f t="shared" si="3"/>
        <v>11464.087793738869</v>
      </c>
    </row>
    <row r="218" spans="1:8" x14ac:dyDescent="0.45">
      <c r="A218" s="28"/>
      <c r="B218" s="12" t="s">
        <v>309</v>
      </c>
      <c r="C218" s="12" t="s">
        <v>38</v>
      </c>
      <c r="D218" s="44" t="s">
        <v>34</v>
      </c>
      <c r="E218" s="2"/>
      <c r="F218" s="24">
        <v>4378.0142439056854</v>
      </c>
      <c r="G218" s="24">
        <v>0</v>
      </c>
      <c r="H218" s="5">
        <f t="shared" si="3"/>
        <v>4378.0142439056854</v>
      </c>
    </row>
    <row r="219" spans="1:8" x14ac:dyDescent="0.45">
      <c r="A219" s="28"/>
      <c r="B219" s="12" t="s">
        <v>432</v>
      </c>
      <c r="C219" s="12" t="s">
        <v>41</v>
      </c>
      <c r="D219" s="44" t="s">
        <v>40</v>
      </c>
      <c r="E219" s="2"/>
      <c r="F219" s="24">
        <v>4485.768854693054</v>
      </c>
      <c r="G219" s="24">
        <v>7649.1322289803229</v>
      </c>
      <c r="H219" s="5">
        <f t="shared" si="3"/>
        <v>12134.901083673376</v>
      </c>
    </row>
    <row r="220" spans="1:8" x14ac:dyDescent="0.45">
      <c r="A220" s="28"/>
      <c r="B220" s="12" t="s">
        <v>359</v>
      </c>
      <c r="C220" s="12" t="s">
        <v>41</v>
      </c>
      <c r="D220" s="44" t="s">
        <v>40</v>
      </c>
      <c r="E220" s="2"/>
      <c r="F220" s="24">
        <v>4526.4199707813605</v>
      </c>
      <c r="G220" s="24">
        <v>7718.4505046845597</v>
      </c>
      <c r="H220" s="5">
        <f t="shared" si="3"/>
        <v>12244.870475465919</v>
      </c>
    </row>
    <row r="221" spans="1:8" x14ac:dyDescent="0.45">
      <c r="A221" s="28"/>
      <c r="B221" s="12" t="s">
        <v>380</v>
      </c>
      <c r="C221" s="12" t="s">
        <v>41</v>
      </c>
      <c r="D221" s="44" t="s">
        <v>40</v>
      </c>
      <c r="E221" s="2"/>
      <c r="F221" s="24">
        <v>4619.9175377844658</v>
      </c>
      <c r="G221" s="24">
        <v>7877.8825388043006</v>
      </c>
      <c r="H221" s="5">
        <f t="shared" si="3"/>
        <v>12497.800076588766</v>
      </c>
    </row>
    <row r="222" spans="1:8" x14ac:dyDescent="0.45">
      <c r="A222" s="28"/>
      <c r="B222" s="12" t="s">
        <v>239</v>
      </c>
      <c r="C222" s="12" t="s">
        <v>41</v>
      </c>
      <c r="D222" s="44" t="s">
        <v>40</v>
      </c>
      <c r="E222" s="2"/>
      <c r="F222" s="24">
        <v>4798.7824485730143</v>
      </c>
      <c r="G222" s="24">
        <v>8182.8829519029377</v>
      </c>
      <c r="H222" s="5">
        <f t="shared" si="3"/>
        <v>12981.665400475951</v>
      </c>
    </row>
    <row r="223" spans="1:8" x14ac:dyDescent="0.45">
      <c r="A223" s="28"/>
      <c r="B223" s="12" t="s">
        <v>236</v>
      </c>
      <c r="C223" s="12" t="s">
        <v>41</v>
      </c>
      <c r="D223" s="44" t="s">
        <v>40</v>
      </c>
      <c r="E223" s="2"/>
      <c r="F223" s="24">
        <v>4863.8242343143038</v>
      </c>
      <c r="G223" s="24">
        <v>8293.7921930297125</v>
      </c>
      <c r="H223" s="5">
        <f t="shared" si="3"/>
        <v>13157.616427344015</v>
      </c>
    </row>
    <row r="224" spans="1:8" x14ac:dyDescent="0.45">
      <c r="A224" s="28"/>
      <c r="B224" s="12" t="s">
        <v>279</v>
      </c>
      <c r="C224" s="12" t="s">
        <v>41</v>
      </c>
      <c r="D224" s="44" t="s">
        <v>40</v>
      </c>
      <c r="E224" s="2"/>
      <c r="F224" s="24">
        <v>4945.1264664909168</v>
      </c>
      <c r="G224" s="24">
        <v>8432.4287444381825</v>
      </c>
      <c r="H224" s="5">
        <f t="shared" si="3"/>
        <v>13377.555210929098</v>
      </c>
    </row>
    <row r="225" spans="1:8" x14ac:dyDescent="0.45">
      <c r="A225" s="28"/>
      <c r="B225" s="12" t="s">
        <v>306</v>
      </c>
      <c r="C225" s="12" t="s">
        <v>41</v>
      </c>
      <c r="D225" s="44" t="s">
        <v>40</v>
      </c>
      <c r="E225" s="2"/>
      <c r="F225" s="24">
        <v>5164.6424933677717</v>
      </c>
      <c r="G225" s="24">
        <v>8806.7474332410548</v>
      </c>
      <c r="H225" s="5">
        <f t="shared" si="3"/>
        <v>13971.389926608826</v>
      </c>
    </row>
    <row r="226" spans="1:8" x14ac:dyDescent="0.45">
      <c r="A226" s="28"/>
      <c r="B226" s="12" t="s">
        <v>447</v>
      </c>
      <c r="C226" s="12" t="s">
        <v>41</v>
      </c>
      <c r="D226" s="44" t="s">
        <v>40</v>
      </c>
      <c r="E226" s="2"/>
      <c r="F226" s="24">
        <v>5172.772716585434</v>
      </c>
      <c r="G226" s="24">
        <v>8820.6110883819038</v>
      </c>
      <c r="H226" s="5">
        <f t="shared" si="3"/>
        <v>13993.383804967338</v>
      </c>
    </row>
    <row r="227" spans="1:8" x14ac:dyDescent="0.45">
      <c r="A227" s="28"/>
      <c r="B227" s="12" t="s">
        <v>389</v>
      </c>
      <c r="C227" s="12" t="s">
        <v>41</v>
      </c>
      <c r="D227" s="44" t="s">
        <v>40</v>
      </c>
      <c r="E227" s="2"/>
      <c r="F227" s="24">
        <v>5209.3587210649102</v>
      </c>
      <c r="G227" s="24">
        <v>8882.9975365157152</v>
      </c>
      <c r="H227" s="5">
        <f t="shared" si="3"/>
        <v>14092.356257580625</v>
      </c>
    </row>
    <row r="228" spans="1:8" x14ac:dyDescent="0.45">
      <c r="A228" s="28"/>
      <c r="B228" s="12" t="s">
        <v>137</v>
      </c>
      <c r="C228" s="12" t="s">
        <v>41</v>
      </c>
      <c r="D228" s="44" t="s">
        <v>40</v>
      </c>
      <c r="E228" s="2"/>
      <c r="F228" s="24">
        <v>5408.5491898976115</v>
      </c>
      <c r="G228" s="24">
        <v>9222.6570874664685</v>
      </c>
      <c r="H228" s="5">
        <f t="shared" si="3"/>
        <v>14631.206277364079</v>
      </c>
    </row>
    <row r="229" spans="1:8" x14ac:dyDescent="0.45">
      <c r="A229" s="28"/>
      <c r="B229" s="12" t="s">
        <v>286</v>
      </c>
      <c r="C229" s="12" t="s">
        <v>41</v>
      </c>
      <c r="D229" s="44" t="s">
        <v>40</v>
      </c>
      <c r="E229" s="2"/>
      <c r="F229" s="24">
        <v>5700.1833037660708</v>
      </c>
      <c r="G229" s="24">
        <v>0</v>
      </c>
      <c r="H229" s="5">
        <f t="shared" si="3"/>
        <v>5700.1833037660708</v>
      </c>
    </row>
    <row r="230" spans="1:8" x14ac:dyDescent="0.45">
      <c r="A230" s="28"/>
      <c r="B230" s="12" t="s">
        <v>328</v>
      </c>
      <c r="C230" s="12" t="s">
        <v>41</v>
      </c>
      <c r="D230" s="44" t="s">
        <v>40</v>
      </c>
      <c r="E230" s="2"/>
      <c r="F230" s="24">
        <v>5993.9252615692258</v>
      </c>
      <c r="G230" s="24">
        <v>10220.84025760746</v>
      </c>
      <c r="H230" s="5">
        <f t="shared" si="3"/>
        <v>16214.765519176686</v>
      </c>
    </row>
    <row r="231" spans="1:8" x14ac:dyDescent="0.45">
      <c r="A231" s="28"/>
      <c r="B231" s="12" t="s">
        <v>122</v>
      </c>
      <c r="C231" s="12" t="s">
        <v>41</v>
      </c>
      <c r="D231" s="44" t="s">
        <v>40</v>
      </c>
      <c r="E231" s="2"/>
      <c r="F231" s="24">
        <v>6014.2508196133786</v>
      </c>
      <c r="G231" s="24">
        <v>10255.499395459577</v>
      </c>
      <c r="H231" s="5">
        <f t="shared" si="3"/>
        <v>16269.750215072956</v>
      </c>
    </row>
    <row r="232" spans="1:8" x14ac:dyDescent="0.45">
      <c r="A232" s="28"/>
      <c r="B232" s="12" t="s">
        <v>317</v>
      </c>
      <c r="C232" s="12" t="s">
        <v>41</v>
      </c>
      <c r="D232" s="44" t="s">
        <v>40</v>
      </c>
      <c r="E232" s="2"/>
      <c r="F232" s="24">
        <v>6172.7901723577743</v>
      </c>
      <c r="G232" s="24">
        <v>10525.840670706097</v>
      </c>
      <c r="H232" s="5">
        <f t="shared" si="3"/>
        <v>16698.630843063871</v>
      </c>
    </row>
    <row r="233" spans="1:8" x14ac:dyDescent="0.45">
      <c r="A233" s="28"/>
      <c r="B233" s="12" t="s">
        <v>81</v>
      </c>
      <c r="C233" s="12" t="s">
        <v>41</v>
      </c>
      <c r="D233" s="44" t="s">
        <v>40</v>
      </c>
      <c r="E233" s="2"/>
      <c r="F233" s="24">
        <v>6230.8553180865738</v>
      </c>
      <c r="G233" s="24">
        <v>10624.853346562084</v>
      </c>
      <c r="H233" s="5">
        <f t="shared" si="3"/>
        <v>16855.708664648657</v>
      </c>
    </row>
    <row r="234" spans="1:8" x14ac:dyDescent="0.45">
      <c r="A234" s="28"/>
      <c r="B234" s="12" t="s">
        <v>232</v>
      </c>
      <c r="C234" s="12" t="s">
        <v>41</v>
      </c>
      <c r="D234" s="44" t="s">
        <v>40</v>
      </c>
      <c r="E234" s="2"/>
      <c r="F234" s="24">
        <v>6290.6784090138635</v>
      </c>
      <c r="G234" s="24">
        <v>10726.86367024838</v>
      </c>
      <c r="H234" s="5">
        <f t="shared" si="3"/>
        <v>17017.542079262243</v>
      </c>
    </row>
    <row r="235" spans="1:8" x14ac:dyDescent="0.45">
      <c r="A235" s="28"/>
      <c r="B235" s="12" t="s">
        <v>85</v>
      </c>
      <c r="C235" s="12" t="s">
        <v>41</v>
      </c>
      <c r="D235" s="44" t="s">
        <v>40</v>
      </c>
      <c r="E235" s="2"/>
      <c r="F235" s="24">
        <v>6554.9106635878552</v>
      </c>
      <c r="G235" s="24">
        <v>11177.432462325911</v>
      </c>
      <c r="H235" s="5">
        <f t="shared" si="3"/>
        <v>17732.343125913765</v>
      </c>
    </row>
    <row r="236" spans="1:8" x14ac:dyDescent="0.45">
      <c r="A236" s="28"/>
      <c r="B236" s="12" t="s">
        <v>249</v>
      </c>
      <c r="C236" s="12" t="s">
        <v>41</v>
      </c>
      <c r="D236" s="44" t="s">
        <v>40</v>
      </c>
      <c r="E236" s="2"/>
      <c r="F236" s="24">
        <v>6632.1477841556389</v>
      </c>
      <c r="G236" s="24">
        <v>11309.13718616396</v>
      </c>
      <c r="H236" s="5">
        <f t="shared" si="3"/>
        <v>17941.284970319597</v>
      </c>
    </row>
    <row r="237" spans="1:8" x14ac:dyDescent="0.45">
      <c r="A237" s="28"/>
      <c r="B237" s="12" t="s">
        <v>243</v>
      </c>
      <c r="C237" s="12" t="s">
        <v>41</v>
      </c>
      <c r="D237" s="44" t="s">
        <v>40</v>
      </c>
      <c r="E237" s="2"/>
      <c r="F237" s="24">
        <v>6729.7104627675744</v>
      </c>
      <c r="G237" s="24">
        <v>11475.501047854126</v>
      </c>
      <c r="H237" s="5">
        <f t="shared" si="3"/>
        <v>18205.211510621702</v>
      </c>
    </row>
    <row r="238" spans="1:8" x14ac:dyDescent="0.45">
      <c r="A238" s="28"/>
      <c r="B238" s="12" t="s">
        <v>143</v>
      </c>
      <c r="C238" s="12" t="s">
        <v>38</v>
      </c>
      <c r="D238" s="44" t="s">
        <v>40</v>
      </c>
      <c r="E238" s="2"/>
      <c r="F238" s="24">
        <v>6941.0962664267672</v>
      </c>
      <c r="G238" s="24">
        <v>11835.956081516148</v>
      </c>
      <c r="H238" s="5">
        <f t="shared" si="3"/>
        <v>18777.052347942914</v>
      </c>
    </row>
    <row r="239" spans="1:8" x14ac:dyDescent="0.45">
      <c r="A239" s="28"/>
      <c r="B239" s="12" t="s">
        <v>470</v>
      </c>
      <c r="C239" s="12" t="s">
        <v>41</v>
      </c>
      <c r="D239" s="44" t="s">
        <v>40</v>
      </c>
      <c r="E239" s="2"/>
      <c r="F239" s="24">
        <v>6959.3029432521726</v>
      </c>
      <c r="G239" s="24">
        <v>11867.002103502355</v>
      </c>
      <c r="H239" s="5">
        <f t="shared" si="3"/>
        <v>18826.305046754525</v>
      </c>
    </row>
    <row r="240" spans="1:8" x14ac:dyDescent="0.45">
      <c r="A240" s="28"/>
      <c r="B240" s="12" t="s">
        <v>346</v>
      </c>
      <c r="C240" s="12" t="s">
        <v>41</v>
      </c>
      <c r="D240" s="44" t="s">
        <v>40</v>
      </c>
      <c r="E240" s="2"/>
      <c r="F240" s="24">
        <v>7018.33338699455</v>
      </c>
      <c r="G240" s="24">
        <v>11967.660805354197</v>
      </c>
      <c r="H240" s="5">
        <f t="shared" si="3"/>
        <v>18985.994192348746</v>
      </c>
    </row>
    <row r="241" spans="1:8" x14ac:dyDescent="0.45">
      <c r="A241" s="28"/>
      <c r="B241" s="12" t="s">
        <v>335</v>
      </c>
      <c r="C241" s="12" t="s">
        <v>41</v>
      </c>
      <c r="D241" s="44" t="s">
        <v>40</v>
      </c>
      <c r="E241" s="2"/>
      <c r="F241" s="24">
        <v>7103.700730779994</v>
      </c>
      <c r="G241" s="24">
        <v>12113.229184333091</v>
      </c>
      <c r="H241" s="5">
        <f t="shared" si="3"/>
        <v>19216.929915113084</v>
      </c>
    </row>
    <row r="242" spans="1:8" x14ac:dyDescent="0.45">
      <c r="A242" s="28"/>
      <c r="B242" s="12" t="s">
        <v>430</v>
      </c>
      <c r="C242" s="12" t="s">
        <v>41</v>
      </c>
      <c r="D242" s="44" t="s">
        <v>40</v>
      </c>
      <c r="E242" s="2"/>
      <c r="F242" s="24">
        <v>7132.1565120418099</v>
      </c>
      <c r="G242" s="24">
        <v>12161.751977326057</v>
      </c>
      <c r="H242" s="5">
        <f t="shared" si="3"/>
        <v>19293.908489367866</v>
      </c>
    </row>
    <row r="243" spans="1:8" x14ac:dyDescent="0.45">
      <c r="A243" s="28"/>
      <c r="B243" s="12" t="s">
        <v>96</v>
      </c>
      <c r="C243" s="12" t="s">
        <v>41</v>
      </c>
      <c r="D243" s="44" t="s">
        <v>40</v>
      </c>
      <c r="E243" s="2"/>
      <c r="F243" s="24">
        <v>7193.1331861742683</v>
      </c>
      <c r="G243" s="24">
        <v>12265.729390882409</v>
      </c>
      <c r="H243" s="5">
        <f t="shared" si="3"/>
        <v>19458.862577056676</v>
      </c>
    </row>
    <row r="244" spans="1:8" x14ac:dyDescent="0.45">
      <c r="A244" s="28"/>
      <c r="B244" s="12" t="s">
        <v>382</v>
      </c>
      <c r="C244" s="12" t="s">
        <v>41</v>
      </c>
      <c r="D244" s="44" t="s">
        <v>40</v>
      </c>
      <c r="E244" s="2"/>
      <c r="F244" s="24">
        <v>7258.1749719155587</v>
      </c>
      <c r="G244" s="24">
        <v>12376.638632009186</v>
      </c>
      <c r="H244" s="5">
        <f t="shared" si="3"/>
        <v>19634.813603924744</v>
      </c>
    </row>
    <row r="245" spans="1:8" x14ac:dyDescent="0.45">
      <c r="A245" s="28"/>
      <c r="B245" s="12" t="s">
        <v>100</v>
      </c>
      <c r="C245" s="12" t="s">
        <v>41</v>
      </c>
      <c r="D245" s="44" t="s">
        <v>40</v>
      </c>
      <c r="E245" s="2"/>
      <c r="F245" s="24">
        <v>7778.5092578458825</v>
      </c>
      <c r="G245" s="24">
        <v>13263.912561023402</v>
      </c>
      <c r="H245" s="5">
        <f t="shared" si="3"/>
        <v>21042.421818869283</v>
      </c>
    </row>
    <row r="246" spans="1:8" x14ac:dyDescent="0.45">
      <c r="A246" s="28"/>
      <c r="B246" s="12" t="s">
        <v>220</v>
      </c>
      <c r="C246" s="12" t="s">
        <v>41</v>
      </c>
      <c r="D246" s="44" t="s">
        <v>40</v>
      </c>
      <c r="E246" s="2"/>
      <c r="F246" s="24">
        <v>7847.6161551960031</v>
      </c>
      <c r="G246" s="24">
        <v>13381.753629720601</v>
      </c>
      <c r="H246" s="5">
        <f t="shared" si="3"/>
        <v>21229.369784916606</v>
      </c>
    </row>
    <row r="247" spans="1:8" x14ac:dyDescent="0.45">
      <c r="A247" s="28"/>
      <c r="B247" s="12" t="s">
        <v>198</v>
      </c>
      <c r="C247" s="12" t="s">
        <v>41</v>
      </c>
      <c r="D247" s="44" t="s">
        <v>40</v>
      </c>
      <c r="E247" s="2"/>
      <c r="F247" s="24">
        <v>7904.5277177196313</v>
      </c>
      <c r="G247" s="24">
        <v>13478.799215706529</v>
      </c>
      <c r="H247" s="5">
        <f t="shared" si="3"/>
        <v>21383.32693342616</v>
      </c>
    </row>
    <row r="248" spans="1:8" x14ac:dyDescent="0.45">
      <c r="A248" s="28"/>
      <c r="B248" s="12" t="s">
        <v>393</v>
      </c>
      <c r="C248" s="12" t="s">
        <v>41</v>
      </c>
      <c r="D248" s="44" t="s">
        <v>39</v>
      </c>
      <c r="E248" s="2"/>
      <c r="F248" s="24">
        <v>7919.0498823380458</v>
      </c>
      <c r="G248" s="24">
        <v>0</v>
      </c>
      <c r="H248" s="5">
        <f t="shared" si="3"/>
        <v>7919.0498823380458</v>
      </c>
    </row>
    <row r="249" spans="1:8" x14ac:dyDescent="0.45">
      <c r="A249" s="28"/>
      <c r="B249" s="12" t="s">
        <v>327</v>
      </c>
      <c r="C249" s="12" t="s">
        <v>41</v>
      </c>
      <c r="D249" s="44" t="s">
        <v>40</v>
      </c>
      <c r="E249" s="2"/>
      <c r="F249" s="24">
        <v>8306.9737669938659</v>
      </c>
      <c r="G249" s="24">
        <v>14165.050145178462</v>
      </c>
      <c r="H249" s="5">
        <f t="shared" si="3"/>
        <v>22472.023912172328</v>
      </c>
    </row>
    <row r="250" spans="1:8" x14ac:dyDescent="0.45">
      <c r="A250" s="28"/>
      <c r="B250" s="12" t="s">
        <v>301</v>
      </c>
      <c r="C250" s="12" t="s">
        <v>41</v>
      </c>
      <c r="D250" s="44" t="s">
        <v>40</v>
      </c>
      <c r="E250" s="2"/>
      <c r="F250" s="24">
        <v>8347.6248830821733</v>
      </c>
      <c r="G250" s="24">
        <v>14234.368420882698</v>
      </c>
      <c r="H250" s="5">
        <f t="shared" si="3"/>
        <v>22581.993303964871</v>
      </c>
    </row>
    <row r="251" spans="1:8" x14ac:dyDescent="0.45">
      <c r="A251" s="28"/>
      <c r="B251" s="12" t="s">
        <v>141</v>
      </c>
      <c r="C251" s="12" t="s">
        <v>41</v>
      </c>
      <c r="D251" s="44" t="s">
        <v>40</v>
      </c>
      <c r="E251" s="2"/>
      <c r="F251" s="24">
        <v>8388.2759991704788</v>
      </c>
      <c r="G251" s="24">
        <v>14303.686696586932</v>
      </c>
      <c r="H251" s="5">
        <f t="shared" si="3"/>
        <v>22691.962695757411</v>
      </c>
    </row>
    <row r="252" spans="1:8" x14ac:dyDescent="0.45">
      <c r="A252" s="28"/>
      <c r="B252" s="12" t="s">
        <v>164</v>
      </c>
      <c r="C252" s="12" t="s">
        <v>41</v>
      </c>
      <c r="D252" s="44" t="s">
        <v>40</v>
      </c>
      <c r="E252" s="2"/>
      <c r="F252" s="24">
        <v>8449.252673302939</v>
      </c>
      <c r="G252" s="24">
        <v>14407.664110143287</v>
      </c>
      <c r="H252" s="5">
        <f t="shared" si="3"/>
        <v>22856.916783446228</v>
      </c>
    </row>
    <row r="253" spans="1:8" x14ac:dyDescent="0.45">
      <c r="A253" s="28"/>
      <c r="B253" s="12" t="s">
        <v>90</v>
      </c>
      <c r="C253" s="12" t="s">
        <v>41</v>
      </c>
      <c r="D253" s="44" t="s">
        <v>40</v>
      </c>
      <c r="E253" s="2"/>
      <c r="F253" s="24">
        <v>8924.8707315361244</v>
      </c>
      <c r="G253" s="24">
        <v>15218.687935882841</v>
      </c>
      <c r="H253" s="5">
        <f t="shared" si="3"/>
        <v>24143.558667418965</v>
      </c>
    </row>
    <row r="254" spans="1:8" x14ac:dyDescent="0.45">
      <c r="A254" s="28"/>
      <c r="B254" s="12" t="s">
        <v>78</v>
      </c>
      <c r="C254" s="12" t="s">
        <v>38</v>
      </c>
      <c r="D254" s="44" t="s">
        <v>40</v>
      </c>
      <c r="E254" s="2"/>
      <c r="F254" s="24">
        <v>9064.6133856847155</v>
      </c>
      <c r="G254" s="24">
        <v>0</v>
      </c>
      <c r="H254" s="5">
        <f t="shared" si="3"/>
        <v>9064.6133856847155</v>
      </c>
    </row>
    <row r="255" spans="1:8" x14ac:dyDescent="0.45">
      <c r="A255" s="28"/>
      <c r="B255" s="12" t="s">
        <v>355</v>
      </c>
      <c r="C255" s="12" t="s">
        <v>41</v>
      </c>
      <c r="D255" s="44" t="s">
        <v>40</v>
      </c>
      <c r="E255" s="2"/>
      <c r="F255" s="24">
        <v>9132.1914235864897</v>
      </c>
      <c r="G255" s="24">
        <v>15572.211141974445</v>
      </c>
      <c r="H255" s="5">
        <f t="shared" si="3"/>
        <v>24704.402565560937</v>
      </c>
    </row>
    <row r="256" spans="1:8" x14ac:dyDescent="0.45">
      <c r="A256" s="28"/>
      <c r="B256" s="12" t="s">
        <v>233</v>
      </c>
      <c r="C256" s="12" t="s">
        <v>41</v>
      </c>
      <c r="D256" s="44" t="s">
        <v>40</v>
      </c>
      <c r="E256" s="2"/>
      <c r="F256" s="24">
        <v>9335.4470040280212</v>
      </c>
      <c r="G256" s="24">
        <v>15918.802520495621</v>
      </c>
      <c r="H256" s="5">
        <f t="shared" si="3"/>
        <v>25254.249524523642</v>
      </c>
    </row>
    <row r="257" spans="1:8" x14ac:dyDescent="0.45">
      <c r="A257" s="28"/>
      <c r="B257" s="12" t="s">
        <v>142</v>
      </c>
      <c r="C257" s="12" t="s">
        <v>41</v>
      </c>
      <c r="D257" s="44" t="s">
        <v>40</v>
      </c>
      <c r="E257" s="2"/>
      <c r="F257" s="24">
        <v>9339.5121156368532</v>
      </c>
      <c r="G257" s="24">
        <v>15925.734348066046</v>
      </c>
      <c r="H257" s="5">
        <f t="shared" si="3"/>
        <v>25265.246463702897</v>
      </c>
    </row>
    <row r="258" spans="1:8" x14ac:dyDescent="0.45">
      <c r="A258" s="28"/>
      <c r="B258" s="12" t="s">
        <v>170</v>
      </c>
      <c r="C258" s="12" t="s">
        <v>41</v>
      </c>
      <c r="D258" s="44" t="s">
        <v>40</v>
      </c>
      <c r="E258" s="2"/>
      <c r="F258" s="24">
        <v>9441.2835339979738</v>
      </c>
      <c r="G258" s="24">
        <v>16099.274952005246</v>
      </c>
      <c r="H258" s="5">
        <f t="shared" si="3"/>
        <v>25540.558486003218</v>
      </c>
    </row>
    <row r="259" spans="1:8" x14ac:dyDescent="0.45">
      <c r="A259" s="28"/>
      <c r="B259" s="12" t="s">
        <v>304</v>
      </c>
      <c r="C259" s="12" t="s">
        <v>41</v>
      </c>
      <c r="D259" s="44" t="s">
        <v>40</v>
      </c>
      <c r="E259" s="2"/>
      <c r="F259" s="24">
        <v>9481.7910219459245</v>
      </c>
      <c r="G259" s="24">
        <v>16168.348313030869</v>
      </c>
      <c r="H259" s="5">
        <f t="shared" si="3"/>
        <v>25650.139334976793</v>
      </c>
    </row>
    <row r="260" spans="1:8" x14ac:dyDescent="0.45">
      <c r="A260" s="28"/>
      <c r="B260" s="12" t="s">
        <v>238</v>
      </c>
      <c r="C260" s="12" t="s">
        <v>41</v>
      </c>
      <c r="D260" s="44" t="s">
        <v>40</v>
      </c>
      <c r="E260" s="2"/>
      <c r="F260" s="24">
        <v>9592.8269002181987</v>
      </c>
      <c r="G260" s="24">
        <v>0</v>
      </c>
      <c r="H260" s="5">
        <f t="shared" si="3"/>
        <v>9592.8269002181987</v>
      </c>
    </row>
    <row r="261" spans="1:8" x14ac:dyDescent="0.45">
      <c r="A261" s="28"/>
      <c r="B261" s="12" t="s">
        <v>99</v>
      </c>
      <c r="C261" s="12" t="s">
        <v>41</v>
      </c>
      <c r="D261" s="44" t="s">
        <v>40</v>
      </c>
      <c r="E261" s="2"/>
      <c r="F261" s="24">
        <v>9843.5859551318536</v>
      </c>
      <c r="G261" s="24">
        <v>16785.280966798564</v>
      </c>
      <c r="H261" s="5">
        <f t="shared" si="3"/>
        <v>26628.866921930417</v>
      </c>
    </row>
    <row r="262" spans="1:8" x14ac:dyDescent="0.45">
      <c r="A262" s="28"/>
      <c r="B262" s="12" t="s">
        <v>526</v>
      </c>
      <c r="C262" s="12" t="s">
        <v>526</v>
      </c>
      <c r="D262" s="44" t="s">
        <v>526</v>
      </c>
      <c r="E262" s="2"/>
      <c r="F262" s="24">
        <v>9883.4067227298183</v>
      </c>
      <c r="G262" s="24">
        <v>16853.183332409237</v>
      </c>
      <c r="H262" s="5">
        <f t="shared" ref="H262:H325" si="4">F262+G262</f>
        <v>26736.590055139055</v>
      </c>
    </row>
    <row r="263" spans="1:8" x14ac:dyDescent="0.45">
      <c r="A263" s="28"/>
      <c r="B263" s="12" t="s">
        <v>177</v>
      </c>
      <c r="C263" s="12" t="s">
        <v>41</v>
      </c>
      <c r="D263" s="44" t="s">
        <v>37</v>
      </c>
      <c r="E263" s="2"/>
      <c r="F263" s="24">
        <v>10087.492651661692</v>
      </c>
      <c r="G263" s="24">
        <v>17201.190621023979</v>
      </c>
      <c r="H263" s="5">
        <f t="shared" si="4"/>
        <v>27288.683272685674</v>
      </c>
    </row>
    <row r="264" spans="1:8" x14ac:dyDescent="0.45">
      <c r="A264" s="28"/>
      <c r="B264" s="12" t="s">
        <v>131</v>
      </c>
      <c r="C264" s="12" t="s">
        <v>41</v>
      </c>
      <c r="D264" s="44" t="s">
        <v>40</v>
      </c>
      <c r="E264" s="2"/>
      <c r="F264" s="24">
        <v>10185.055330273626</v>
      </c>
      <c r="G264" s="24">
        <v>17367.554482714142</v>
      </c>
      <c r="H264" s="5">
        <f t="shared" si="4"/>
        <v>27552.609812987768</v>
      </c>
    </row>
    <row r="265" spans="1:8" x14ac:dyDescent="0.45">
      <c r="A265" s="28"/>
      <c r="B265" s="12" t="s">
        <v>248</v>
      </c>
      <c r="C265" s="12" t="s">
        <v>41</v>
      </c>
      <c r="D265" s="44" t="s">
        <v>40</v>
      </c>
      <c r="E265" s="2"/>
      <c r="F265" s="24">
        <v>10237.901781188426</v>
      </c>
      <c r="G265" s="24">
        <v>17457.66824112965</v>
      </c>
      <c r="H265" s="5">
        <f t="shared" si="4"/>
        <v>27695.570022318076</v>
      </c>
    </row>
    <row r="266" spans="1:8" x14ac:dyDescent="0.45">
      <c r="A266" s="28"/>
      <c r="B266" s="12" t="s">
        <v>454</v>
      </c>
      <c r="C266" s="12" t="s">
        <v>41</v>
      </c>
      <c r="D266" s="44" t="s">
        <v>40</v>
      </c>
      <c r="E266" s="2"/>
      <c r="F266" s="24">
        <v>10302.943566929718</v>
      </c>
      <c r="G266" s="24">
        <v>17568.577482256427</v>
      </c>
      <c r="H266" s="5">
        <f t="shared" si="4"/>
        <v>27871.521049186144</v>
      </c>
    </row>
    <row r="267" spans="1:8" x14ac:dyDescent="0.45">
      <c r="A267" s="28"/>
      <c r="B267" s="12" t="s">
        <v>72</v>
      </c>
      <c r="C267" s="12" t="s">
        <v>41</v>
      </c>
      <c r="D267" s="44" t="s">
        <v>40</v>
      </c>
      <c r="E267" s="2"/>
      <c r="F267" s="24">
        <v>10595.48797462517</v>
      </c>
      <c r="G267" s="24">
        <v>18067.424152648313</v>
      </c>
      <c r="H267" s="5">
        <f t="shared" si="4"/>
        <v>28662.912127273485</v>
      </c>
    </row>
    <row r="268" spans="1:8" x14ac:dyDescent="0.45">
      <c r="A268" s="28"/>
      <c r="B268" s="12" t="s">
        <v>392</v>
      </c>
      <c r="C268" s="12" t="s">
        <v>41</v>
      </c>
      <c r="D268" s="44" t="s">
        <v>40</v>
      </c>
      <c r="E268" s="2"/>
      <c r="F268" s="24">
        <v>10661.331164818168</v>
      </c>
      <c r="G268" s="24">
        <v>0</v>
      </c>
      <c r="H268" s="5">
        <f t="shared" si="4"/>
        <v>10661.331164818168</v>
      </c>
    </row>
    <row r="269" spans="1:8" x14ac:dyDescent="0.45">
      <c r="A269" s="28"/>
      <c r="B269" s="12" t="s">
        <v>369</v>
      </c>
      <c r="C269" s="12" t="s">
        <v>41</v>
      </c>
      <c r="D269" s="44" t="s">
        <v>40</v>
      </c>
      <c r="E269" s="2"/>
      <c r="F269" s="24">
        <v>10705.389616203951</v>
      </c>
      <c r="G269" s="24">
        <v>18254.828411728358</v>
      </c>
      <c r="H269" s="5">
        <f t="shared" si="4"/>
        <v>28960.218027932307</v>
      </c>
    </row>
    <row r="270" spans="1:8" x14ac:dyDescent="0.45">
      <c r="A270" s="28"/>
      <c r="B270" s="12" t="s">
        <v>173</v>
      </c>
      <c r="C270" s="12" t="s">
        <v>41</v>
      </c>
      <c r="D270" s="44" t="s">
        <v>40</v>
      </c>
      <c r="E270" s="2"/>
      <c r="F270" s="24">
        <v>10782.626736771734</v>
      </c>
      <c r="G270" s="24">
        <v>18386.533135566406</v>
      </c>
      <c r="H270" s="5">
        <f t="shared" si="4"/>
        <v>29169.159872338139</v>
      </c>
    </row>
    <row r="271" spans="1:8" x14ac:dyDescent="0.45">
      <c r="A271" s="28"/>
      <c r="B271" s="12" t="s">
        <v>384</v>
      </c>
      <c r="C271" s="12" t="s">
        <v>41</v>
      </c>
      <c r="D271" s="44" t="s">
        <v>40</v>
      </c>
      <c r="E271" s="2"/>
      <c r="F271" s="24">
        <v>10969.621870777943</v>
      </c>
      <c r="G271" s="24">
        <v>18705.397203805889</v>
      </c>
      <c r="H271" s="5">
        <f t="shared" si="4"/>
        <v>29675.019074583834</v>
      </c>
    </row>
    <row r="272" spans="1:8" x14ac:dyDescent="0.45">
      <c r="A272" s="28"/>
      <c r="B272" s="12" t="s">
        <v>104</v>
      </c>
      <c r="C272" s="12" t="s">
        <v>41</v>
      </c>
      <c r="D272" s="44" t="s">
        <v>40</v>
      </c>
      <c r="E272" s="2"/>
      <c r="F272" s="24">
        <v>11420.849259358145</v>
      </c>
      <c r="G272" s="24">
        <v>19474.830064122903</v>
      </c>
      <c r="H272" s="5">
        <f t="shared" si="4"/>
        <v>30895.679323481047</v>
      </c>
    </row>
    <row r="273" spans="1:8" x14ac:dyDescent="0.45">
      <c r="A273" s="28"/>
      <c r="B273" s="12" t="s">
        <v>393</v>
      </c>
      <c r="C273" s="12" t="s">
        <v>41</v>
      </c>
      <c r="D273" s="44" t="s">
        <v>39</v>
      </c>
      <c r="E273" s="2"/>
      <c r="F273" s="24">
        <v>11685.081513932138</v>
      </c>
      <c r="G273" s="24">
        <v>19925.398856200434</v>
      </c>
      <c r="H273" s="5">
        <f t="shared" si="4"/>
        <v>31610.480370132573</v>
      </c>
    </row>
    <row r="274" spans="1:8" x14ac:dyDescent="0.45">
      <c r="A274" s="28"/>
      <c r="B274" s="12" t="s">
        <v>261</v>
      </c>
      <c r="C274" s="12" t="s">
        <v>41</v>
      </c>
      <c r="D274" s="44" t="s">
        <v>40</v>
      </c>
      <c r="E274" s="2"/>
      <c r="F274" s="24">
        <v>11762.318634499921</v>
      </c>
      <c r="G274" s="24">
        <v>20057.103580038482</v>
      </c>
      <c r="H274" s="5">
        <f t="shared" si="4"/>
        <v>31819.422214538405</v>
      </c>
    </row>
    <row r="275" spans="1:8" x14ac:dyDescent="0.45">
      <c r="A275" s="28"/>
      <c r="B275" s="12" t="s">
        <v>323</v>
      </c>
      <c r="C275" s="12" t="s">
        <v>41</v>
      </c>
      <c r="D275" s="44" t="s">
        <v>40</v>
      </c>
      <c r="E275" s="2"/>
      <c r="F275" s="24">
        <v>11888.337094373672</v>
      </c>
      <c r="G275" s="24">
        <v>20271.990234721612</v>
      </c>
      <c r="H275" s="5">
        <f t="shared" si="4"/>
        <v>32160.327329095286</v>
      </c>
    </row>
    <row r="276" spans="1:8" x14ac:dyDescent="0.45">
      <c r="A276" s="28"/>
      <c r="B276" s="12" t="s">
        <v>268</v>
      </c>
      <c r="C276" s="12" t="s">
        <v>41</v>
      </c>
      <c r="D276" s="44" t="s">
        <v>40</v>
      </c>
      <c r="E276" s="2"/>
      <c r="F276" s="24">
        <v>12082.394397401284</v>
      </c>
      <c r="G276" s="24">
        <v>0</v>
      </c>
      <c r="H276" s="5">
        <f t="shared" si="4"/>
        <v>12082.394397401284</v>
      </c>
    </row>
    <row r="277" spans="1:8" x14ac:dyDescent="0.45">
      <c r="A277" s="28"/>
      <c r="B277" s="12" t="s">
        <v>349</v>
      </c>
      <c r="C277" s="12" t="s">
        <v>41</v>
      </c>
      <c r="D277" s="44" t="s">
        <v>40</v>
      </c>
      <c r="E277" s="2"/>
      <c r="F277" s="24">
        <v>12213.546023080122</v>
      </c>
      <c r="G277" s="24">
        <v>20826.536440355492</v>
      </c>
      <c r="H277" s="5">
        <f t="shared" si="4"/>
        <v>33040.08246343561</v>
      </c>
    </row>
    <row r="278" spans="1:8" x14ac:dyDescent="0.45">
      <c r="A278" s="28"/>
      <c r="B278" s="12" t="s">
        <v>343</v>
      </c>
      <c r="C278" s="12" t="s">
        <v>41</v>
      </c>
      <c r="D278" s="44" t="s">
        <v>39</v>
      </c>
      <c r="E278" s="2"/>
      <c r="F278" s="24">
        <v>12965.666906409613</v>
      </c>
      <c r="G278" s="24">
        <v>22109.052832778576</v>
      </c>
      <c r="H278" s="5">
        <f t="shared" si="4"/>
        <v>35074.719739188193</v>
      </c>
    </row>
    <row r="279" spans="1:8" x14ac:dyDescent="0.45">
      <c r="A279" s="28"/>
      <c r="B279" s="12" t="s">
        <v>318</v>
      </c>
      <c r="C279" s="12" t="s">
        <v>41</v>
      </c>
      <c r="D279" s="44" t="s">
        <v>40</v>
      </c>
      <c r="E279" s="2"/>
      <c r="F279" s="24">
        <v>13099.740353805204</v>
      </c>
      <c r="G279" s="24">
        <v>22337.67485070783</v>
      </c>
      <c r="H279" s="5">
        <f t="shared" si="4"/>
        <v>35437.415204513032</v>
      </c>
    </row>
    <row r="280" spans="1:8" x14ac:dyDescent="0.45">
      <c r="A280" s="28"/>
      <c r="B280" s="12" t="s">
        <v>82</v>
      </c>
      <c r="C280" s="12" t="s">
        <v>41</v>
      </c>
      <c r="D280" s="44" t="s">
        <v>40</v>
      </c>
      <c r="E280" s="2"/>
      <c r="F280" s="24">
        <v>13368.037719988026</v>
      </c>
      <c r="G280" s="24">
        <v>22795.175470355782</v>
      </c>
      <c r="H280" s="5">
        <f t="shared" si="4"/>
        <v>36163.213190343806</v>
      </c>
    </row>
    <row r="281" spans="1:8" x14ac:dyDescent="0.45">
      <c r="A281" s="28"/>
      <c r="B281" s="12" t="s">
        <v>329</v>
      </c>
      <c r="C281" s="12" t="s">
        <v>41</v>
      </c>
      <c r="D281" s="44" t="s">
        <v>40</v>
      </c>
      <c r="E281" s="2"/>
      <c r="F281" s="24">
        <v>13420.884170902827</v>
      </c>
      <c r="G281" s="24">
        <v>22885.289228771289</v>
      </c>
      <c r="H281" s="5">
        <f t="shared" si="4"/>
        <v>36306.173399674117</v>
      </c>
    </row>
    <row r="282" spans="1:8" x14ac:dyDescent="0.45">
      <c r="A282" s="28"/>
      <c r="B282" s="12" t="s">
        <v>383</v>
      </c>
      <c r="C282" s="12" t="s">
        <v>41</v>
      </c>
      <c r="D282" s="44" t="s">
        <v>40</v>
      </c>
      <c r="E282" s="2"/>
      <c r="F282" s="24">
        <v>13583.488635256052</v>
      </c>
      <c r="G282" s="24">
        <v>23162.562331588233</v>
      </c>
      <c r="H282" s="5">
        <f t="shared" si="4"/>
        <v>36746.050966844283</v>
      </c>
    </row>
    <row r="283" spans="1:8" ht="28.5" x14ac:dyDescent="0.45">
      <c r="A283" s="28"/>
      <c r="B283" s="12" t="s">
        <v>235</v>
      </c>
      <c r="C283" s="12" t="s">
        <v>41</v>
      </c>
      <c r="D283" s="44" t="s">
        <v>48</v>
      </c>
      <c r="E283" s="2"/>
      <c r="F283" s="24">
        <v>13615.517884367137</v>
      </c>
      <c r="G283" s="24">
        <v>0</v>
      </c>
      <c r="H283" s="5">
        <f t="shared" si="4"/>
        <v>13615.517884367137</v>
      </c>
    </row>
    <row r="284" spans="1:8" x14ac:dyDescent="0.45">
      <c r="A284" s="28"/>
      <c r="B284" s="12" t="s">
        <v>138</v>
      </c>
      <c r="C284" s="12" t="s">
        <v>41</v>
      </c>
      <c r="D284" s="44" t="s">
        <v>40</v>
      </c>
      <c r="E284" s="2"/>
      <c r="F284" s="24">
        <v>13839.590666612381</v>
      </c>
      <c r="G284" s="24">
        <v>23599.267468524911</v>
      </c>
      <c r="H284" s="5">
        <f t="shared" si="4"/>
        <v>37438.858135137292</v>
      </c>
    </row>
    <row r="285" spans="1:8" x14ac:dyDescent="0.45">
      <c r="A285" s="28"/>
      <c r="B285" s="12" t="s">
        <v>298</v>
      </c>
      <c r="C285" s="12" t="s">
        <v>41</v>
      </c>
      <c r="D285" s="44" t="s">
        <v>40</v>
      </c>
      <c r="E285" s="2"/>
      <c r="F285" s="24">
        <v>14327.404059672061</v>
      </c>
      <c r="G285" s="24">
        <v>24431.086776975739</v>
      </c>
      <c r="H285" s="5">
        <f t="shared" si="4"/>
        <v>38758.490836647798</v>
      </c>
    </row>
    <row r="286" spans="1:8" x14ac:dyDescent="0.45">
      <c r="A286" s="28"/>
      <c r="B286" s="12" t="s">
        <v>70</v>
      </c>
      <c r="C286" s="12" t="s">
        <v>41</v>
      </c>
      <c r="D286" s="44" t="s">
        <v>40</v>
      </c>
      <c r="E286" s="2"/>
      <c r="F286" s="24">
        <v>14368.055175760368</v>
      </c>
      <c r="G286" s="24">
        <v>24500.40505267998</v>
      </c>
      <c r="H286" s="5">
        <f t="shared" si="4"/>
        <v>38868.460228440352</v>
      </c>
    </row>
    <row r="287" spans="1:8" x14ac:dyDescent="0.45">
      <c r="A287" s="28"/>
      <c r="B287" s="12" t="s">
        <v>369</v>
      </c>
      <c r="C287" s="12" t="s">
        <v>41</v>
      </c>
      <c r="D287" s="44" t="s">
        <v>40</v>
      </c>
      <c r="E287" s="2"/>
      <c r="F287" s="24">
        <v>14543.831188401506</v>
      </c>
      <c r="G287" s="24">
        <v>0</v>
      </c>
      <c r="H287" s="5">
        <f t="shared" si="4"/>
        <v>14543.831188401506</v>
      </c>
    </row>
    <row r="288" spans="1:8" x14ac:dyDescent="0.45">
      <c r="A288" s="28"/>
      <c r="B288" s="12" t="s">
        <v>278</v>
      </c>
      <c r="C288" s="12" t="s">
        <v>41</v>
      </c>
      <c r="D288" s="44" t="s">
        <v>40</v>
      </c>
      <c r="E288" s="2"/>
      <c r="F288" s="24">
        <v>14851.803457211216</v>
      </c>
      <c r="G288" s="24">
        <v>25325.29253356038</v>
      </c>
      <c r="H288" s="5">
        <f t="shared" si="4"/>
        <v>40177.095990771595</v>
      </c>
    </row>
    <row r="289" spans="1:8" x14ac:dyDescent="0.45">
      <c r="A289" s="28"/>
      <c r="B289" s="12" t="s">
        <v>347</v>
      </c>
      <c r="C289" s="12" t="s">
        <v>41</v>
      </c>
      <c r="D289" s="44" t="s">
        <v>40</v>
      </c>
      <c r="E289" s="2"/>
      <c r="F289" s="24">
        <v>14937.170800996659</v>
      </c>
      <c r="G289" s="24">
        <v>25470.860912539272</v>
      </c>
      <c r="H289" s="5">
        <f t="shared" si="4"/>
        <v>40408.031713535929</v>
      </c>
    </row>
    <row r="290" spans="1:8" x14ac:dyDescent="0.45">
      <c r="A290" s="28"/>
      <c r="B290" s="12" t="s">
        <v>171</v>
      </c>
      <c r="C290" s="12" t="s">
        <v>41</v>
      </c>
      <c r="D290" s="44" t="s">
        <v>40</v>
      </c>
      <c r="E290" s="2"/>
      <c r="F290" s="24">
        <v>15116.035711785207</v>
      </c>
      <c r="G290" s="24">
        <v>25775.86132563791</v>
      </c>
      <c r="H290" s="5">
        <f t="shared" si="4"/>
        <v>40891.897037423114</v>
      </c>
    </row>
    <row r="291" spans="1:8" x14ac:dyDescent="0.45">
      <c r="A291" s="28"/>
      <c r="B291" s="12" t="s">
        <v>472</v>
      </c>
      <c r="C291" s="12" t="s">
        <v>41</v>
      </c>
      <c r="D291" s="44" t="s">
        <v>40</v>
      </c>
      <c r="E291" s="2"/>
      <c r="F291" s="24">
        <v>15437.179528882829</v>
      </c>
      <c r="G291" s="24">
        <v>26323.475703701373</v>
      </c>
      <c r="H291" s="5">
        <f t="shared" si="4"/>
        <v>41760.655232584206</v>
      </c>
    </row>
    <row r="292" spans="1:8" x14ac:dyDescent="0.45">
      <c r="A292" s="28"/>
      <c r="B292" s="12" t="s">
        <v>434</v>
      </c>
      <c r="C292" s="12" t="s">
        <v>41</v>
      </c>
      <c r="D292" s="44" t="s">
        <v>40</v>
      </c>
      <c r="E292" s="2"/>
      <c r="F292" s="24">
        <v>16055.076493425089</v>
      </c>
      <c r="G292" s="24">
        <v>27377.113494405752</v>
      </c>
      <c r="H292" s="5">
        <f t="shared" si="4"/>
        <v>43432.18998783084</v>
      </c>
    </row>
    <row r="293" spans="1:8" x14ac:dyDescent="0.45">
      <c r="A293" s="28"/>
      <c r="B293" s="12" t="s">
        <v>114</v>
      </c>
      <c r="C293" s="12" t="s">
        <v>41</v>
      </c>
      <c r="D293" s="44" t="s">
        <v>40</v>
      </c>
      <c r="E293" s="2"/>
      <c r="F293" s="24">
        <v>16147.28144082451</v>
      </c>
      <c r="G293" s="24">
        <v>0</v>
      </c>
      <c r="H293" s="5">
        <f t="shared" si="4"/>
        <v>16147.28144082451</v>
      </c>
    </row>
    <row r="294" spans="1:8" x14ac:dyDescent="0.45">
      <c r="A294" s="28"/>
      <c r="B294" s="12" t="s">
        <v>388</v>
      </c>
      <c r="C294" s="12" t="s">
        <v>38</v>
      </c>
      <c r="D294" s="44" t="s">
        <v>40</v>
      </c>
      <c r="E294" s="2"/>
      <c r="F294" s="24">
        <v>17221.763525159484</v>
      </c>
      <c r="G294" s="24">
        <v>29366.548007117311</v>
      </c>
      <c r="H294" s="5">
        <f t="shared" si="4"/>
        <v>46588.311532276799</v>
      </c>
    </row>
    <row r="295" spans="1:8" x14ac:dyDescent="0.45">
      <c r="A295" s="28"/>
      <c r="B295" s="12" t="s">
        <v>296</v>
      </c>
      <c r="C295" s="12" t="s">
        <v>41</v>
      </c>
      <c r="D295" s="44" t="s">
        <v>40</v>
      </c>
      <c r="E295" s="2"/>
      <c r="F295" s="24">
        <v>17498.19111455997</v>
      </c>
      <c r="G295" s="24">
        <v>29837.912281906116</v>
      </c>
      <c r="H295" s="5">
        <f t="shared" si="4"/>
        <v>47336.103396466089</v>
      </c>
    </row>
    <row r="296" spans="1:8" x14ac:dyDescent="0.45">
      <c r="A296" s="28"/>
      <c r="B296" s="12" t="s">
        <v>255</v>
      </c>
      <c r="C296" s="12" t="s">
        <v>41</v>
      </c>
      <c r="D296" s="44" t="s">
        <v>40</v>
      </c>
      <c r="E296" s="2"/>
      <c r="F296" s="24">
        <v>18327.473882761424</v>
      </c>
      <c r="G296" s="24">
        <v>31252.005106272518</v>
      </c>
      <c r="H296" s="5">
        <f t="shared" si="4"/>
        <v>49579.478989033945</v>
      </c>
    </row>
    <row r="297" spans="1:8" x14ac:dyDescent="0.45">
      <c r="A297" s="28"/>
      <c r="B297" s="12" t="s">
        <v>245</v>
      </c>
      <c r="C297" s="12" t="s">
        <v>41</v>
      </c>
      <c r="D297" s="44" t="s">
        <v>40</v>
      </c>
      <c r="E297" s="2"/>
      <c r="F297" s="24">
        <v>18461.622565852835</v>
      </c>
      <c r="G297" s="24">
        <v>31480.755416096497</v>
      </c>
      <c r="H297" s="5">
        <f t="shared" si="4"/>
        <v>49942.377981949336</v>
      </c>
    </row>
    <row r="298" spans="1:8" x14ac:dyDescent="0.45">
      <c r="A298" s="28"/>
      <c r="B298" s="12" t="s">
        <v>101</v>
      </c>
      <c r="C298" s="12" t="s">
        <v>41</v>
      </c>
      <c r="D298" s="44" t="s">
        <v>40</v>
      </c>
      <c r="E298" s="2"/>
      <c r="F298" s="24">
        <v>18969.761516956663</v>
      </c>
      <c r="G298" s="24">
        <v>32347.233862399436</v>
      </c>
      <c r="H298" s="5">
        <f t="shared" si="4"/>
        <v>51316.9953793561</v>
      </c>
    </row>
    <row r="299" spans="1:8" x14ac:dyDescent="0.45">
      <c r="A299" s="28"/>
      <c r="B299" s="12" t="s">
        <v>360</v>
      </c>
      <c r="C299" s="12" t="s">
        <v>41</v>
      </c>
      <c r="D299" s="44" t="s">
        <v>40</v>
      </c>
      <c r="E299" s="2"/>
      <c r="F299" s="24">
        <v>19628.309597587231</v>
      </c>
      <c r="G299" s="24">
        <v>33470.189928808053</v>
      </c>
      <c r="H299" s="5">
        <f t="shared" si="4"/>
        <v>53098.499526395288</v>
      </c>
    </row>
    <row r="300" spans="1:8" x14ac:dyDescent="0.45">
      <c r="A300" s="28"/>
      <c r="B300" s="12" t="s">
        <v>174</v>
      </c>
      <c r="C300" s="12" t="s">
        <v>41</v>
      </c>
      <c r="D300" s="44" t="s">
        <v>40</v>
      </c>
      <c r="E300" s="2"/>
      <c r="F300" s="24">
        <v>20502.308593485821</v>
      </c>
      <c r="G300" s="24">
        <v>34960.532856449121</v>
      </c>
      <c r="H300" s="5">
        <f t="shared" si="4"/>
        <v>55462.841449934946</v>
      </c>
    </row>
    <row r="301" spans="1:8" x14ac:dyDescent="0.45">
      <c r="A301" s="28"/>
      <c r="B301" s="12" t="s">
        <v>257</v>
      </c>
      <c r="C301" s="12" t="s">
        <v>41</v>
      </c>
      <c r="D301" s="44" t="s">
        <v>40</v>
      </c>
      <c r="E301" s="2"/>
      <c r="F301" s="24">
        <v>22006.399888753163</v>
      </c>
      <c r="G301" s="24">
        <v>37525.30905750583</v>
      </c>
      <c r="H301" s="5">
        <f t="shared" si="4"/>
        <v>59531.708946258994</v>
      </c>
    </row>
    <row r="302" spans="1:8" x14ac:dyDescent="0.45">
      <c r="A302" s="28"/>
      <c r="B302" s="12" t="s">
        <v>303</v>
      </c>
      <c r="C302" s="12" t="s">
        <v>41</v>
      </c>
      <c r="D302" s="44" t="s">
        <v>40</v>
      </c>
      <c r="E302" s="2"/>
      <c r="F302" s="24">
        <v>22111.848899466215</v>
      </c>
      <c r="G302" s="24">
        <v>37705.120691249613</v>
      </c>
      <c r="H302" s="5">
        <f t="shared" si="4"/>
        <v>59816.969590715831</v>
      </c>
    </row>
    <row r="303" spans="1:8" x14ac:dyDescent="0.45">
      <c r="A303" s="28"/>
      <c r="B303" s="12" t="s">
        <v>490</v>
      </c>
      <c r="C303" s="12" t="s">
        <v>41</v>
      </c>
      <c r="D303" s="44" t="s">
        <v>40</v>
      </c>
      <c r="E303" s="2"/>
      <c r="F303" s="24">
        <v>24533.530561537555</v>
      </c>
      <c r="G303" s="24">
        <v>41834.571817626922</v>
      </c>
      <c r="H303" s="5">
        <f t="shared" si="4"/>
        <v>66368.102379164484</v>
      </c>
    </row>
    <row r="304" spans="1:8" x14ac:dyDescent="0.45">
      <c r="A304" s="28"/>
      <c r="B304" s="12" t="s">
        <v>67</v>
      </c>
      <c r="C304" s="12" t="s">
        <v>41</v>
      </c>
      <c r="D304" s="44" t="s">
        <v>40</v>
      </c>
      <c r="E304" s="2"/>
      <c r="F304" s="24">
        <v>26800.475554263772</v>
      </c>
      <c r="G304" s="24">
        <v>0</v>
      </c>
      <c r="H304" s="5">
        <f t="shared" si="4"/>
        <v>26800.475554263772</v>
      </c>
    </row>
    <row r="305" spans="1:8" x14ac:dyDescent="0.45">
      <c r="A305" s="28"/>
      <c r="B305" s="12" t="s">
        <v>199</v>
      </c>
      <c r="C305" s="12" t="s">
        <v>41</v>
      </c>
      <c r="D305" s="44" t="s">
        <v>40</v>
      </c>
      <c r="E305" s="2"/>
      <c r="F305" s="24">
        <v>26908.924489002933</v>
      </c>
      <c r="G305" s="24">
        <v>45885.093107436645</v>
      </c>
      <c r="H305" s="5">
        <f t="shared" si="4"/>
        <v>72794.017596439575</v>
      </c>
    </row>
    <row r="306" spans="1:8" x14ac:dyDescent="0.45">
      <c r="A306" s="28"/>
      <c r="B306" s="12" t="s">
        <v>108</v>
      </c>
      <c r="C306" s="12" t="s">
        <v>41</v>
      </c>
      <c r="D306" s="44" t="s">
        <v>40</v>
      </c>
      <c r="E306" s="2"/>
      <c r="F306" s="24">
        <v>27628.449243765961</v>
      </c>
      <c r="G306" s="24">
        <v>47112.026587401611</v>
      </c>
      <c r="H306" s="5">
        <f t="shared" si="4"/>
        <v>74740.475831167569</v>
      </c>
    </row>
    <row r="307" spans="1:8" x14ac:dyDescent="0.45">
      <c r="A307" s="28"/>
      <c r="B307" s="12" t="s">
        <v>115</v>
      </c>
      <c r="C307" s="12" t="s">
        <v>41</v>
      </c>
      <c r="D307" s="44" t="s">
        <v>40</v>
      </c>
      <c r="E307" s="2"/>
      <c r="F307" s="24">
        <v>30287.032235941209</v>
      </c>
      <c r="G307" s="24">
        <v>51645.441818458625</v>
      </c>
      <c r="H307" s="5">
        <f t="shared" si="4"/>
        <v>81932.474054399834</v>
      </c>
    </row>
    <row r="308" spans="1:8" x14ac:dyDescent="0.45">
      <c r="A308" s="28"/>
      <c r="B308" s="12" t="s">
        <v>424</v>
      </c>
      <c r="C308" s="12" t="s">
        <v>41</v>
      </c>
      <c r="D308" s="44" t="s">
        <v>40</v>
      </c>
      <c r="E308" s="2"/>
      <c r="F308" s="24">
        <v>30524.535923728748</v>
      </c>
      <c r="G308" s="24">
        <v>0</v>
      </c>
      <c r="H308" s="5">
        <f t="shared" si="4"/>
        <v>30524.535923728748</v>
      </c>
    </row>
    <row r="309" spans="1:8" x14ac:dyDescent="0.45">
      <c r="A309" s="28"/>
      <c r="B309" s="12" t="s">
        <v>179</v>
      </c>
      <c r="C309" s="12" t="s">
        <v>41</v>
      </c>
      <c r="D309" s="44" t="s">
        <v>40</v>
      </c>
      <c r="E309" s="2"/>
      <c r="F309" s="24">
        <v>32254.297801709592</v>
      </c>
      <c r="G309" s="24">
        <v>55000.022700694433</v>
      </c>
      <c r="H309" s="5">
        <f t="shared" si="4"/>
        <v>87254.320502404022</v>
      </c>
    </row>
    <row r="310" spans="1:8" x14ac:dyDescent="0.45">
      <c r="A310" s="28"/>
      <c r="B310" s="12" t="s">
        <v>207</v>
      </c>
      <c r="C310" s="12" t="s">
        <v>41</v>
      </c>
      <c r="D310" s="44" t="s">
        <v>40</v>
      </c>
      <c r="E310" s="2"/>
      <c r="F310" s="24">
        <v>35782.514356460582</v>
      </c>
      <c r="G310" s="24">
        <v>0</v>
      </c>
      <c r="H310" s="5">
        <f t="shared" si="4"/>
        <v>35782.514356460582</v>
      </c>
    </row>
    <row r="311" spans="1:8" x14ac:dyDescent="0.45">
      <c r="A311" s="28"/>
      <c r="B311" s="12" t="s">
        <v>331</v>
      </c>
      <c r="C311" s="12" t="s">
        <v>41</v>
      </c>
      <c r="D311" s="44" t="s">
        <v>40</v>
      </c>
      <c r="E311" s="2"/>
      <c r="F311" s="24">
        <v>36046.36470024068</v>
      </c>
      <c r="G311" s="24">
        <v>0</v>
      </c>
      <c r="H311" s="5">
        <f t="shared" si="4"/>
        <v>36046.36470024068</v>
      </c>
    </row>
    <row r="312" spans="1:8" x14ac:dyDescent="0.45">
      <c r="A312" s="28"/>
      <c r="B312" s="12" t="s">
        <v>336</v>
      </c>
      <c r="C312" s="12" t="s">
        <v>41</v>
      </c>
      <c r="D312" s="44" t="s">
        <v>40</v>
      </c>
      <c r="E312" s="2"/>
      <c r="F312" s="24">
        <v>36415.71133743797</v>
      </c>
      <c r="G312" s="24">
        <v>0</v>
      </c>
      <c r="H312" s="5">
        <f t="shared" si="4"/>
        <v>36415.71133743797</v>
      </c>
    </row>
    <row r="313" spans="1:8" x14ac:dyDescent="0.45">
      <c r="A313" s="28"/>
      <c r="B313" s="12" t="s">
        <v>184</v>
      </c>
      <c r="C313" s="12" t="s">
        <v>41</v>
      </c>
      <c r="D313" s="44" t="s">
        <v>40</v>
      </c>
      <c r="E313" s="2"/>
      <c r="F313" s="24">
        <v>38860.352618965051</v>
      </c>
      <c r="G313" s="24">
        <v>66264.666164481881</v>
      </c>
      <c r="H313" s="5">
        <f t="shared" si="4"/>
        <v>105125.01878344693</v>
      </c>
    </row>
    <row r="314" spans="1:8" x14ac:dyDescent="0.45">
      <c r="A314" s="28"/>
      <c r="B314" s="12" t="s">
        <v>379</v>
      </c>
      <c r="C314" s="12" t="s">
        <v>41</v>
      </c>
      <c r="D314" s="44" t="s">
        <v>40</v>
      </c>
      <c r="E314" s="2"/>
      <c r="F314" s="24">
        <v>40014.844315872957</v>
      </c>
      <c r="G314" s="24">
        <v>68233.305194482178</v>
      </c>
      <c r="H314" s="5">
        <f t="shared" si="4"/>
        <v>108248.14951035514</v>
      </c>
    </row>
    <row r="315" spans="1:8" x14ac:dyDescent="0.45">
      <c r="A315" s="28"/>
      <c r="B315" s="12" t="s">
        <v>453</v>
      </c>
      <c r="C315" s="12" t="s">
        <v>41</v>
      </c>
      <c r="D315" s="44" t="s">
        <v>40</v>
      </c>
      <c r="E315" s="2"/>
      <c r="F315" s="24">
        <v>42120.57212924723</v>
      </c>
      <c r="G315" s="24">
        <v>71823.991875961568</v>
      </c>
      <c r="H315" s="5">
        <f t="shared" si="4"/>
        <v>113944.5640052088</v>
      </c>
    </row>
    <row r="316" spans="1:8" x14ac:dyDescent="0.45">
      <c r="A316" s="28"/>
      <c r="B316" s="12" t="s">
        <v>109</v>
      </c>
      <c r="C316" s="12" t="s">
        <v>41</v>
      </c>
      <c r="D316" s="44" t="s">
        <v>40</v>
      </c>
      <c r="E316" s="2"/>
      <c r="F316" s="24">
        <v>42726.273758962998</v>
      </c>
      <c r="G316" s="24">
        <v>72856.834183954677</v>
      </c>
      <c r="H316" s="5">
        <f t="shared" si="4"/>
        <v>115583.10794291768</v>
      </c>
    </row>
    <row r="317" spans="1:8" x14ac:dyDescent="0.45">
      <c r="A317" s="28"/>
      <c r="B317" s="12" t="s">
        <v>374</v>
      </c>
      <c r="C317" s="12" t="s">
        <v>41</v>
      </c>
      <c r="D317" s="44" t="s">
        <v>40</v>
      </c>
      <c r="E317" s="2"/>
      <c r="F317" s="24">
        <v>44340.12306766877</v>
      </c>
      <c r="G317" s="24">
        <v>75608.76972941283</v>
      </c>
      <c r="H317" s="5">
        <f t="shared" si="4"/>
        <v>119948.8927970816</v>
      </c>
    </row>
    <row r="318" spans="1:8" x14ac:dyDescent="0.45">
      <c r="A318" s="28"/>
      <c r="B318" s="12" t="s">
        <v>499</v>
      </c>
      <c r="C318" s="12" t="s">
        <v>38</v>
      </c>
      <c r="D318" s="44" t="s">
        <v>39</v>
      </c>
      <c r="E318" s="2"/>
      <c r="F318" s="24">
        <v>47689.775033345228</v>
      </c>
      <c r="G318" s="24">
        <v>81320.595647441849</v>
      </c>
      <c r="H318" s="5">
        <f t="shared" si="4"/>
        <v>129010.37068078708</v>
      </c>
    </row>
    <row r="319" spans="1:8" x14ac:dyDescent="0.45">
      <c r="A319" s="28"/>
      <c r="B319" s="12" t="s">
        <v>167</v>
      </c>
      <c r="C319" s="12" t="s">
        <v>41</v>
      </c>
      <c r="D319" s="44" t="s">
        <v>40</v>
      </c>
      <c r="E319" s="2"/>
      <c r="F319" s="24">
        <v>49734.526172587044</v>
      </c>
      <c r="G319" s="24">
        <v>84807.30491536489</v>
      </c>
      <c r="H319" s="5">
        <f t="shared" si="4"/>
        <v>134541.83108795193</v>
      </c>
    </row>
    <row r="320" spans="1:8" x14ac:dyDescent="0.45">
      <c r="A320" s="28"/>
      <c r="B320" s="12" t="s">
        <v>276</v>
      </c>
      <c r="C320" s="12" t="s">
        <v>41</v>
      </c>
      <c r="D320" s="44" t="s">
        <v>40</v>
      </c>
      <c r="E320" s="2"/>
      <c r="F320" s="24">
        <v>52349.890072283757</v>
      </c>
      <c r="G320" s="24">
        <v>89267.022957847628</v>
      </c>
      <c r="H320" s="5">
        <f t="shared" si="4"/>
        <v>141616.91303013137</v>
      </c>
    </row>
    <row r="321" spans="1:8" x14ac:dyDescent="0.45">
      <c r="A321" s="28"/>
      <c r="B321" s="12" t="s">
        <v>415</v>
      </c>
      <c r="C321" s="12" t="s">
        <v>41</v>
      </c>
      <c r="D321" s="44" t="s">
        <v>40</v>
      </c>
      <c r="E321" s="2"/>
      <c r="F321" s="24">
        <v>53413.452178578787</v>
      </c>
      <c r="G321" s="24">
        <v>91080.60886659821</v>
      </c>
      <c r="H321" s="5">
        <f t="shared" si="4"/>
        <v>144494.06104517699</v>
      </c>
    </row>
    <row r="322" spans="1:8" x14ac:dyDescent="0.45">
      <c r="A322" s="28"/>
      <c r="B322" s="12" t="s">
        <v>341</v>
      </c>
      <c r="C322" s="12" t="s">
        <v>41</v>
      </c>
      <c r="D322" s="44" t="s">
        <v>40</v>
      </c>
      <c r="E322" s="2"/>
      <c r="F322" s="24">
        <v>54425.664969177611</v>
      </c>
      <c r="G322" s="24">
        <v>92806.633931633667</v>
      </c>
      <c r="H322" s="5">
        <f t="shared" si="4"/>
        <v>147232.29890081129</v>
      </c>
    </row>
    <row r="323" spans="1:8" x14ac:dyDescent="0.45">
      <c r="A323" s="28"/>
      <c r="B323" s="12" t="s">
        <v>175</v>
      </c>
      <c r="C323" s="12" t="s">
        <v>41</v>
      </c>
      <c r="D323" s="44" t="s">
        <v>40</v>
      </c>
      <c r="E323" s="2"/>
      <c r="F323" s="24">
        <v>56031.384054665723</v>
      </c>
      <c r="G323" s="24">
        <v>95544.705821950978</v>
      </c>
      <c r="H323" s="5">
        <f t="shared" si="4"/>
        <v>151576.08987661669</v>
      </c>
    </row>
    <row r="324" spans="1:8" x14ac:dyDescent="0.45">
      <c r="A324" s="28"/>
      <c r="B324" s="12" t="s">
        <v>259</v>
      </c>
      <c r="C324" s="12" t="s">
        <v>41</v>
      </c>
      <c r="D324" s="44" t="s">
        <v>40</v>
      </c>
      <c r="E324" s="2"/>
      <c r="F324" s="24">
        <v>56868.797046084859</v>
      </c>
      <c r="G324" s="24">
        <v>96972.662301458258</v>
      </c>
      <c r="H324" s="5">
        <f t="shared" si="4"/>
        <v>153841.45934754313</v>
      </c>
    </row>
    <row r="325" spans="1:8" x14ac:dyDescent="0.45">
      <c r="A325" s="28"/>
      <c r="B325" s="12" t="s">
        <v>79</v>
      </c>
      <c r="C325" s="12" t="s">
        <v>41</v>
      </c>
      <c r="D325" s="44" t="s">
        <v>40</v>
      </c>
      <c r="E325" s="2"/>
      <c r="F325" s="24">
        <v>68877.136738570596</v>
      </c>
      <c r="G325" s="24">
        <v>117449.28094448942</v>
      </c>
      <c r="H325" s="5">
        <f t="shared" si="4"/>
        <v>186326.41768306002</v>
      </c>
    </row>
    <row r="326" spans="1:8" x14ac:dyDescent="0.45">
      <c r="A326" s="28"/>
      <c r="B326" s="12" t="s">
        <v>130</v>
      </c>
      <c r="C326" s="12" t="s">
        <v>41</v>
      </c>
      <c r="D326" s="44" t="s">
        <v>40</v>
      </c>
      <c r="E326" s="2"/>
      <c r="F326" s="24">
        <v>69848.698413081103</v>
      </c>
      <c r="G326" s="24">
        <v>119105.98773382063</v>
      </c>
      <c r="H326" s="5">
        <f t="shared" ref="H326:H327" si="5">F326+G326</f>
        <v>188954.68614690175</v>
      </c>
    </row>
    <row r="327" spans="1:8" x14ac:dyDescent="0.45">
      <c r="A327" s="28"/>
      <c r="B327" s="12" t="s">
        <v>422</v>
      </c>
      <c r="C327" s="12" t="s">
        <v>41</v>
      </c>
      <c r="D327" s="44" t="s">
        <v>40</v>
      </c>
      <c r="E327" s="2"/>
      <c r="F327" s="24">
        <v>123438.61718692338</v>
      </c>
      <c r="G327" s="24">
        <v>210487.50740632365</v>
      </c>
      <c r="H327" s="5">
        <f t="shared" si="5"/>
        <v>333926.12459324702</v>
      </c>
    </row>
    <row r="328" spans="1:8" x14ac:dyDescent="0.45">
      <c r="A328" s="30"/>
      <c r="B328" s="32"/>
      <c r="C328" s="32"/>
      <c r="D328" s="32"/>
      <c r="E328" s="32"/>
      <c r="F328" s="32"/>
      <c r="G328" s="32"/>
      <c r="H328" s="32"/>
    </row>
    <row r="329" spans="1:8" x14ac:dyDescent="0.45">
      <c r="A329" s="9"/>
      <c r="B329" s="10"/>
      <c r="C329" s="10"/>
      <c r="D329" s="45"/>
      <c r="E329" s="10"/>
      <c r="F329" s="14">
        <f>SUM(F5:F327)</f>
        <v>2273251.2928454899</v>
      </c>
      <c r="G329" s="14">
        <f>SUM(G5:G327)</f>
        <v>3398618.8384034112</v>
      </c>
      <c r="H329" s="14">
        <f>SUM(H5:H327)</f>
        <v>5671870.1312489035</v>
      </c>
    </row>
    <row r="330" spans="1:8" ht="14.25" customHeight="1" x14ac:dyDescent="0.45">
      <c r="A330" s="27" t="s">
        <v>5</v>
      </c>
      <c r="B330" s="12" t="s">
        <v>84</v>
      </c>
      <c r="C330" s="12" t="s">
        <v>41</v>
      </c>
      <c r="D330" s="44" t="s">
        <v>40</v>
      </c>
      <c r="E330" s="2"/>
      <c r="F330" s="24">
        <v>5.0471823166783469</v>
      </c>
      <c r="G330" s="24">
        <v>8.6064543614754818</v>
      </c>
      <c r="H330" s="5">
        <f>F330+G330</f>
        <v>13.653636678153829</v>
      </c>
    </row>
    <row r="331" spans="1:8" ht="14.25" customHeight="1" x14ac:dyDescent="0.45">
      <c r="A331" s="28"/>
      <c r="B331" s="12" t="s">
        <v>303</v>
      </c>
      <c r="C331" s="12" t="s">
        <v>41</v>
      </c>
      <c r="D331" s="44" t="s">
        <v>40</v>
      </c>
      <c r="E331" s="2"/>
      <c r="F331" s="24">
        <v>8.3741143342042097</v>
      </c>
      <c r="G331" s="24">
        <v>14.279538228081655</v>
      </c>
      <c r="H331" s="5">
        <f t="shared" ref="H331:H394" si="6">F331+G331</f>
        <v>22.653652562285863</v>
      </c>
    </row>
    <row r="332" spans="1:8" ht="14.25" customHeight="1" x14ac:dyDescent="0.45">
      <c r="A332" s="28"/>
      <c r="B332" s="12" t="s">
        <v>179</v>
      </c>
      <c r="C332" s="12" t="s">
        <v>41</v>
      </c>
      <c r="D332" s="44" t="s">
        <v>40</v>
      </c>
      <c r="E332" s="2"/>
      <c r="F332" s="24">
        <v>12.443787732141049</v>
      </c>
      <c r="G332" s="24">
        <v>21.219144560453103</v>
      </c>
      <c r="H332" s="5">
        <f t="shared" si="6"/>
        <v>33.662932292594149</v>
      </c>
    </row>
    <row r="333" spans="1:8" ht="14.25" customHeight="1" x14ac:dyDescent="0.45">
      <c r="A333" s="28"/>
      <c r="B333" s="12" t="s">
        <v>385</v>
      </c>
      <c r="C333" s="12" t="s">
        <v>38</v>
      </c>
      <c r="D333" s="44" t="s">
        <v>39</v>
      </c>
      <c r="E333" s="2"/>
      <c r="F333" s="24">
        <v>45.051081194196435</v>
      </c>
      <c r="G333" s="24">
        <v>0</v>
      </c>
      <c r="H333" s="5">
        <f t="shared" si="6"/>
        <v>45.051081194196435</v>
      </c>
    </row>
    <row r="334" spans="1:8" ht="14.25" customHeight="1" x14ac:dyDescent="0.45">
      <c r="A334" s="28"/>
      <c r="B334" s="12" t="s">
        <v>59</v>
      </c>
      <c r="C334" s="12" t="s">
        <v>41</v>
      </c>
      <c r="D334" s="44" t="s">
        <v>40</v>
      </c>
      <c r="E334" s="2"/>
      <c r="F334" s="24">
        <v>45.051081194196435</v>
      </c>
      <c r="G334" s="24">
        <v>0</v>
      </c>
      <c r="H334" s="5">
        <f t="shared" si="6"/>
        <v>45.051081194196435</v>
      </c>
    </row>
    <row r="335" spans="1:8" ht="14.25" customHeight="1" x14ac:dyDescent="0.45">
      <c r="A335" s="28"/>
      <c r="B335" s="12" t="s">
        <v>94</v>
      </c>
      <c r="C335" s="12" t="s">
        <v>38</v>
      </c>
      <c r="D335" s="44" t="s">
        <v>37</v>
      </c>
      <c r="E335" s="2"/>
      <c r="F335" s="24">
        <v>45.051081194196435</v>
      </c>
      <c r="G335" s="24">
        <v>0</v>
      </c>
      <c r="H335" s="5">
        <f t="shared" si="6"/>
        <v>45.051081194196435</v>
      </c>
    </row>
    <row r="336" spans="1:8" ht="14.25" customHeight="1" x14ac:dyDescent="0.45">
      <c r="A336" s="28"/>
      <c r="B336" s="12" t="s">
        <v>207</v>
      </c>
      <c r="C336" s="12" t="s">
        <v>41</v>
      </c>
      <c r="D336" s="44" t="s">
        <v>40</v>
      </c>
      <c r="E336" s="2"/>
      <c r="F336" s="24">
        <v>45.051081194196435</v>
      </c>
      <c r="G336" s="24">
        <v>0</v>
      </c>
      <c r="H336" s="5">
        <f t="shared" si="6"/>
        <v>45.051081194196435</v>
      </c>
    </row>
    <row r="337" spans="1:8" ht="14.25" customHeight="1" x14ac:dyDescent="0.45">
      <c r="A337" s="28"/>
      <c r="B337" s="12" t="s">
        <v>289</v>
      </c>
      <c r="C337" s="12" t="s">
        <v>38</v>
      </c>
      <c r="D337" s="44" t="s">
        <v>39</v>
      </c>
      <c r="E337" s="2"/>
      <c r="F337" s="24">
        <v>51.180883337903239</v>
      </c>
      <c r="G337" s="24">
        <v>0</v>
      </c>
      <c r="H337" s="5">
        <f t="shared" si="6"/>
        <v>51.180883337903239</v>
      </c>
    </row>
    <row r="338" spans="1:8" ht="14.25" customHeight="1" x14ac:dyDescent="0.45">
      <c r="A338" s="28"/>
      <c r="B338" s="12" t="s">
        <v>144</v>
      </c>
      <c r="C338" s="12" t="s">
        <v>41</v>
      </c>
      <c r="D338" s="44" t="s">
        <v>40</v>
      </c>
      <c r="E338" s="2"/>
      <c r="F338" s="24">
        <v>84.27594518103173</v>
      </c>
      <c r="G338" s="24">
        <v>143.70732627865624</v>
      </c>
      <c r="H338" s="5">
        <f t="shared" si="6"/>
        <v>227.98327145968796</v>
      </c>
    </row>
    <row r="339" spans="1:8" ht="14.25" customHeight="1" x14ac:dyDescent="0.45">
      <c r="A339" s="28"/>
      <c r="B339" s="12" t="s">
        <v>422</v>
      </c>
      <c r="C339" s="12" t="s">
        <v>41</v>
      </c>
      <c r="D339" s="44" t="s">
        <v>40</v>
      </c>
      <c r="E339" s="2"/>
      <c r="F339" s="24">
        <v>85.814909157658519</v>
      </c>
      <c r="G339" s="24">
        <v>146.33156736957648</v>
      </c>
      <c r="H339" s="5">
        <f t="shared" si="6"/>
        <v>232.146476527235</v>
      </c>
    </row>
    <row r="340" spans="1:8" ht="14.25" customHeight="1" x14ac:dyDescent="0.45">
      <c r="A340" s="28"/>
      <c r="B340" s="12" t="s">
        <v>199</v>
      </c>
      <c r="C340" s="12" t="s">
        <v>41</v>
      </c>
      <c r="D340" s="44" t="s">
        <v>40</v>
      </c>
      <c r="E340" s="2"/>
      <c r="F340" s="24">
        <v>112.47890477497126</v>
      </c>
      <c r="G340" s="24">
        <v>0</v>
      </c>
      <c r="H340" s="5">
        <f t="shared" si="6"/>
        <v>112.47890477497126</v>
      </c>
    </row>
    <row r="341" spans="1:8" ht="14.25" customHeight="1" x14ac:dyDescent="0.45">
      <c r="A341" s="28"/>
      <c r="B341" s="12" t="s">
        <v>490</v>
      </c>
      <c r="C341" s="12" t="s">
        <v>41</v>
      </c>
      <c r="D341" s="44" t="s">
        <v>40</v>
      </c>
      <c r="E341" s="2"/>
      <c r="F341" s="24">
        <v>208.68943995863859</v>
      </c>
      <c r="G341" s="24">
        <v>355.85719477396157</v>
      </c>
      <c r="H341" s="5">
        <f t="shared" si="6"/>
        <v>564.54663473260018</v>
      </c>
    </row>
    <row r="342" spans="1:8" ht="14.25" customHeight="1" x14ac:dyDescent="0.45">
      <c r="A342" s="28"/>
      <c r="B342" s="12" t="s">
        <v>369</v>
      </c>
      <c r="C342" s="12" t="s">
        <v>41</v>
      </c>
      <c r="D342" s="44" t="s">
        <v>40</v>
      </c>
      <c r="E342" s="2"/>
      <c r="F342" s="24">
        <v>307.10012283766218</v>
      </c>
      <c r="G342" s="24">
        <v>0</v>
      </c>
      <c r="H342" s="5">
        <f t="shared" si="6"/>
        <v>307.10012283766218</v>
      </c>
    </row>
    <row r="343" spans="1:8" ht="14.25" customHeight="1" x14ac:dyDescent="0.45">
      <c r="A343" s="28"/>
      <c r="B343" s="12" t="s">
        <v>309</v>
      </c>
      <c r="C343" s="12" t="s">
        <v>38</v>
      </c>
      <c r="D343" s="44" t="s">
        <v>34</v>
      </c>
      <c r="E343" s="2"/>
      <c r="F343" s="24">
        <v>320.81732941016173</v>
      </c>
      <c r="G343" s="24">
        <v>547.05765131863495</v>
      </c>
      <c r="H343" s="5">
        <f t="shared" si="6"/>
        <v>867.87498072879669</v>
      </c>
    </row>
    <row r="344" spans="1:8" ht="14.25" customHeight="1" x14ac:dyDescent="0.45">
      <c r="A344" s="28"/>
      <c r="B344" s="12" t="s">
        <v>81</v>
      </c>
      <c r="C344" s="12" t="s">
        <v>41</v>
      </c>
      <c r="D344" s="44" t="s">
        <v>40</v>
      </c>
      <c r="E344" s="2"/>
      <c r="F344" s="24">
        <v>543.57137237813663</v>
      </c>
      <c r="G344" s="24">
        <v>926.89780456669939</v>
      </c>
      <c r="H344" s="5">
        <f t="shared" si="6"/>
        <v>1470.4691769448359</v>
      </c>
    </row>
    <row r="345" spans="1:8" ht="14.25" customHeight="1" x14ac:dyDescent="0.45">
      <c r="A345" s="28"/>
      <c r="B345" s="12" t="s">
        <v>169</v>
      </c>
      <c r="C345" s="12" t="s">
        <v>41</v>
      </c>
      <c r="D345" s="44" t="s">
        <v>39</v>
      </c>
      <c r="E345" s="2"/>
      <c r="F345" s="24">
        <v>586.00612037632163</v>
      </c>
      <c r="G345" s="24">
        <v>0</v>
      </c>
      <c r="H345" s="5">
        <f t="shared" si="6"/>
        <v>586.00612037632163</v>
      </c>
    </row>
    <row r="346" spans="1:8" ht="14.25" customHeight="1" x14ac:dyDescent="0.45">
      <c r="A346" s="28"/>
      <c r="B346" s="12" t="s">
        <v>343</v>
      </c>
      <c r="C346" s="12" t="s">
        <v>41</v>
      </c>
      <c r="D346" s="44" t="s">
        <v>39</v>
      </c>
      <c r="E346" s="2"/>
      <c r="F346" s="24">
        <v>597.49617080228631</v>
      </c>
      <c r="G346" s="24">
        <v>1018.8503609575381</v>
      </c>
      <c r="H346" s="5">
        <f t="shared" si="6"/>
        <v>1616.3465317598243</v>
      </c>
    </row>
    <row r="347" spans="1:8" ht="14.25" customHeight="1" x14ac:dyDescent="0.45">
      <c r="A347" s="28"/>
      <c r="B347" s="12" t="s">
        <v>82</v>
      </c>
      <c r="C347" s="12" t="s">
        <v>41</v>
      </c>
      <c r="D347" s="44" t="s">
        <v>40</v>
      </c>
      <c r="E347" s="2"/>
      <c r="F347" s="24">
        <v>607.46042787929548</v>
      </c>
      <c r="G347" s="24">
        <v>0</v>
      </c>
      <c r="H347" s="5">
        <f t="shared" si="6"/>
        <v>607.46042787929548</v>
      </c>
    </row>
    <row r="348" spans="1:8" ht="14.25" customHeight="1" x14ac:dyDescent="0.45">
      <c r="A348" s="28"/>
      <c r="B348" s="12" t="s">
        <v>340</v>
      </c>
      <c r="C348" s="12" t="s">
        <v>38</v>
      </c>
      <c r="D348" s="44" t="s">
        <v>44</v>
      </c>
      <c r="E348" s="2"/>
      <c r="F348" s="24">
        <v>620.97260230245536</v>
      </c>
      <c r="G348" s="24">
        <v>1058.8823676494387</v>
      </c>
      <c r="H348" s="5">
        <f t="shared" si="6"/>
        <v>1679.854969951894</v>
      </c>
    </row>
    <row r="349" spans="1:8" ht="14.25" customHeight="1" x14ac:dyDescent="0.45">
      <c r="A349" s="28"/>
      <c r="B349" s="12" t="s">
        <v>229</v>
      </c>
      <c r="C349" s="12" t="s">
        <v>38</v>
      </c>
      <c r="D349" s="44" t="s">
        <v>43</v>
      </c>
      <c r="E349" s="2"/>
      <c r="F349" s="24">
        <v>632.32069391420646</v>
      </c>
      <c r="G349" s="24">
        <v>1078.2331313861953</v>
      </c>
      <c r="H349" s="5">
        <f t="shared" si="6"/>
        <v>1710.5538253004017</v>
      </c>
    </row>
    <row r="350" spans="1:8" ht="14.25" customHeight="1" x14ac:dyDescent="0.45">
      <c r="A350" s="28"/>
      <c r="B350" s="12" t="s">
        <v>526</v>
      </c>
      <c r="C350" s="12" t="s">
        <v>526</v>
      </c>
      <c r="D350" s="44" t="s">
        <v>526</v>
      </c>
      <c r="E350" s="2"/>
      <c r="F350" s="24">
        <v>636.30234325243066</v>
      </c>
      <c r="G350" s="24">
        <v>1085.0226391080757</v>
      </c>
      <c r="H350" s="5">
        <f t="shared" si="6"/>
        <v>1721.3249823605065</v>
      </c>
    </row>
    <row r="351" spans="1:8" ht="14.25" customHeight="1" x14ac:dyDescent="0.45">
      <c r="A351" s="28"/>
      <c r="B351" s="12" t="s">
        <v>390</v>
      </c>
      <c r="C351" s="12" t="s">
        <v>38</v>
      </c>
      <c r="D351" s="44" t="s">
        <v>39</v>
      </c>
      <c r="E351" s="2"/>
      <c r="F351" s="24">
        <v>636.75272694946</v>
      </c>
      <c r="G351" s="24">
        <v>1085.7906333057149</v>
      </c>
      <c r="H351" s="5">
        <f t="shared" si="6"/>
        <v>1722.5433602551748</v>
      </c>
    </row>
    <row r="352" spans="1:8" ht="14.25" customHeight="1" x14ac:dyDescent="0.45">
      <c r="A352" s="28"/>
      <c r="B352" s="12" t="s">
        <v>165</v>
      </c>
      <c r="C352" s="12" t="s">
        <v>41</v>
      </c>
      <c r="D352" s="44" t="s">
        <v>39</v>
      </c>
      <c r="E352" s="2"/>
      <c r="F352" s="24">
        <v>644.23838434808749</v>
      </c>
      <c r="G352" s="24">
        <v>1098.5551749300657</v>
      </c>
      <c r="H352" s="5">
        <f t="shared" si="6"/>
        <v>1742.7935592781532</v>
      </c>
    </row>
    <row r="353" spans="1:8" ht="14.25" customHeight="1" x14ac:dyDescent="0.45">
      <c r="A353" s="28"/>
      <c r="B353" s="12" t="s">
        <v>307</v>
      </c>
      <c r="C353" s="12" t="s">
        <v>41</v>
      </c>
      <c r="D353" s="44" t="s">
        <v>39</v>
      </c>
      <c r="E353" s="2"/>
      <c r="F353" s="24">
        <v>644.23838434808749</v>
      </c>
      <c r="G353" s="24">
        <v>1098.5551749300657</v>
      </c>
      <c r="H353" s="5">
        <f t="shared" si="6"/>
        <v>1742.7935592781532</v>
      </c>
    </row>
    <row r="354" spans="1:8" ht="14.25" customHeight="1" x14ac:dyDescent="0.45">
      <c r="A354" s="28"/>
      <c r="B354" s="12" t="s">
        <v>125</v>
      </c>
      <c r="C354" s="12" t="s">
        <v>41</v>
      </c>
      <c r="D354" s="44" t="s">
        <v>39</v>
      </c>
      <c r="E354" s="2"/>
      <c r="F354" s="24">
        <v>644.23838434808749</v>
      </c>
      <c r="G354" s="24">
        <v>1098.5551749300657</v>
      </c>
      <c r="H354" s="5">
        <f t="shared" si="6"/>
        <v>1742.7935592781532</v>
      </c>
    </row>
    <row r="355" spans="1:8" ht="14.25" customHeight="1" x14ac:dyDescent="0.45">
      <c r="A355" s="28"/>
      <c r="B355" s="12" t="s">
        <v>129</v>
      </c>
      <c r="C355" s="12" t="s">
        <v>41</v>
      </c>
      <c r="D355" s="44" t="s">
        <v>39</v>
      </c>
      <c r="E355" s="2"/>
      <c r="F355" s="24">
        <v>644.23838434808749</v>
      </c>
      <c r="G355" s="24">
        <v>1098.5551749300657</v>
      </c>
      <c r="H355" s="5">
        <f t="shared" si="6"/>
        <v>1742.7935592781532</v>
      </c>
    </row>
    <row r="356" spans="1:8" ht="14.25" customHeight="1" x14ac:dyDescent="0.45">
      <c r="A356" s="28"/>
      <c r="B356" s="12" t="s">
        <v>406</v>
      </c>
      <c r="C356" s="12" t="s">
        <v>41</v>
      </c>
      <c r="D356" s="44" t="s">
        <v>39</v>
      </c>
      <c r="E356" s="2"/>
      <c r="F356" s="24">
        <v>644.23838434808749</v>
      </c>
      <c r="G356" s="24">
        <v>1098.5551749300657</v>
      </c>
      <c r="H356" s="5">
        <f t="shared" si="6"/>
        <v>1742.7935592781532</v>
      </c>
    </row>
    <row r="357" spans="1:8" ht="14.25" customHeight="1" x14ac:dyDescent="0.45">
      <c r="A357" s="28"/>
      <c r="B357" s="12" t="s">
        <v>221</v>
      </c>
      <c r="C357" s="12" t="s">
        <v>41</v>
      </c>
      <c r="D357" s="44" t="s">
        <v>37</v>
      </c>
      <c r="E357" s="2"/>
      <c r="F357" s="24">
        <v>644.23838434808749</v>
      </c>
      <c r="G357" s="24">
        <v>1098.5551749300657</v>
      </c>
      <c r="H357" s="5">
        <f t="shared" si="6"/>
        <v>1742.7935592781532</v>
      </c>
    </row>
    <row r="358" spans="1:8" ht="14.25" customHeight="1" x14ac:dyDescent="0.45">
      <c r="A358" s="28"/>
      <c r="B358" s="12" t="s">
        <v>361</v>
      </c>
      <c r="C358" s="12" t="s">
        <v>38</v>
      </c>
      <c r="D358" s="44" t="s">
        <v>39</v>
      </c>
      <c r="E358" s="2"/>
      <c r="F358" s="24">
        <v>644.23838434808749</v>
      </c>
      <c r="G358" s="24">
        <v>1098.5551749300657</v>
      </c>
      <c r="H358" s="5">
        <f t="shared" si="6"/>
        <v>1742.7935592781532</v>
      </c>
    </row>
    <row r="359" spans="1:8" ht="14.25" customHeight="1" x14ac:dyDescent="0.45">
      <c r="A359" s="28"/>
      <c r="B359" s="12" t="s">
        <v>526</v>
      </c>
      <c r="C359" s="12" t="s">
        <v>526</v>
      </c>
      <c r="D359" s="44" t="s">
        <v>526</v>
      </c>
      <c r="E359" s="2"/>
      <c r="F359" s="24">
        <v>644.23838434808749</v>
      </c>
      <c r="G359" s="24">
        <v>1098.5551749300657</v>
      </c>
      <c r="H359" s="5">
        <f t="shared" si="6"/>
        <v>1742.7935592781532</v>
      </c>
    </row>
    <row r="360" spans="1:8" ht="14.25" customHeight="1" x14ac:dyDescent="0.45">
      <c r="A360" s="28"/>
      <c r="B360" s="12" t="s">
        <v>473</v>
      </c>
      <c r="C360" s="12" t="s">
        <v>38</v>
      </c>
      <c r="D360" s="44" t="s">
        <v>39</v>
      </c>
      <c r="E360" s="2"/>
      <c r="F360" s="24">
        <v>644.23838434808749</v>
      </c>
      <c r="G360" s="24">
        <v>1098.5551749300657</v>
      </c>
      <c r="H360" s="5">
        <f t="shared" si="6"/>
        <v>1742.7935592781532</v>
      </c>
    </row>
    <row r="361" spans="1:8" ht="14.25" customHeight="1" x14ac:dyDescent="0.45">
      <c r="A361" s="28"/>
      <c r="B361" s="12" t="s">
        <v>146</v>
      </c>
      <c r="C361" s="12" t="s">
        <v>41</v>
      </c>
      <c r="D361" s="44" t="s">
        <v>37</v>
      </c>
      <c r="E361" s="2"/>
      <c r="F361" s="24">
        <v>644.23838434808749</v>
      </c>
      <c r="G361" s="24">
        <v>1098.5551749300657</v>
      </c>
      <c r="H361" s="5">
        <f t="shared" si="6"/>
        <v>1742.7935592781532</v>
      </c>
    </row>
    <row r="362" spans="1:8" ht="14.25" customHeight="1" x14ac:dyDescent="0.45">
      <c r="A362" s="28"/>
      <c r="B362" s="12" t="s">
        <v>193</v>
      </c>
      <c r="C362" s="12" t="s">
        <v>41</v>
      </c>
      <c r="D362" s="44" t="s">
        <v>39</v>
      </c>
      <c r="E362" s="2"/>
      <c r="F362" s="24">
        <v>644.23838434808749</v>
      </c>
      <c r="G362" s="24">
        <v>1098.5551749300657</v>
      </c>
      <c r="H362" s="5">
        <f t="shared" si="6"/>
        <v>1742.7935592781532</v>
      </c>
    </row>
    <row r="363" spans="1:8" ht="14.25" customHeight="1" x14ac:dyDescent="0.45">
      <c r="A363" s="28"/>
      <c r="B363" s="12" t="s">
        <v>211</v>
      </c>
      <c r="C363" s="12" t="s">
        <v>41</v>
      </c>
      <c r="D363" s="44" t="s">
        <v>39</v>
      </c>
      <c r="E363" s="2"/>
      <c r="F363" s="24">
        <v>644.23838434808749</v>
      </c>
      <c r="G363" s="24">
        <v>1098.5551749300657</v>
      </c>
      <c r="H363" s="5">
        <f t="shared" si="6"/>
        <v>1742.7935592781532</v>
      </c>
    </row>
    <row r="364" spans="1:8" ht="14.25" customHeight="1" x14ac:dyDescent="0.45">
      <c r="A364" s="28"/>
      <c r="B364" s="12" t="s">
        <v>394</v>
      </c>
      <c r="C364" s="12" t="s">
        <v>41</v>
      </c>
      <c r="D364" s="44" t="s">
        <v>39</v>
      </c>
      <c r="E364" s="2"/>
      <c r="F364" s="24">
        <v>644.23838434808749</v>
      </c>
      <c r="G364" s="24">
        <v>1098.5551749300657</v>
      </c>
      <c r="H364" s="5">
        <f t="shared" si="6"/>
        <v>1742.7935592781532</v>
      </c>
    </row>
    <row r="365" spans="1:8" ht="14.25" customHeight="1" x14ac:dyDescent="0.45">
      <c r="A365" s="28"/>
      <c r="B365" s="12" t="s">
        <v>475</v>
      </c>
      <c r="C365" s="12" t="s">
        <v>41</v>
      </c>
      <c r="D365" s="44" t="s">
        <v>39</v>
      </c>
      <c r="E365" s="2"/>
      <c r="F365" s="24">
        <v>644.23838434808749</v>
      </c>
      <c r="G365" s="24">
        <v>1098.5551749300657</v>
      </c>
      <c r="H365" s="5">
        <f t="shared" si="6"/>
        <v>1742.7935592781532</v>
      </c>
    </row>
    <row r="366" spans="1:8" ht="14.25" customHeight="1" x14ac:dyDescent="0.45">
      <c r="A366" s="28"/>
      <c r="B366" s="12" t="s">
        <v>226</v>
      </c>
      <c r="C366" s="12" t="s">
        <v>41</v>
      </c>
      <c r="D366" s="44" t="s">
        <v>39</v>
      </c>
      <c r="E366" s="2"/>
      <c r="F366" s="24">
        <v>644.23838434808749</v>
      </c>
      <c r="G366" s="24">
        <v>1098.5551749300657</v>
      </c>
      <c r="H366" s="5">
        <f t="shared" si="6"/>
        <v>1742.7935592781532</v>
      </c>
    </row>
    <row r="367" spans="1:8" ht="14.25" customHeight="1" x14ac:dyDescent="0.45">
      <c r="A367" s="28"/>
      <c r="B367" s="12" t="s">
        <v>308</v>
      </c>
      <c r="C367" s="12" t="s">
        <v>41</v>
      </c>
      <c r="D367" s="44" t="s">
        <v>39</v>
      </c>
      <c r="E367" s="2"/>
      <c r="F367" s="24">
        <v>644.23838434808749</v>
      </c>
      <c r="G367" s="24">
        <v>1098.5551749300657</v>
      </c>
      <c r="H367" s="5">
        <f t="shared" si="6"/>
        <v>1742.7935592781532</v>
      </c>
    </row>
    <row r="368" spans="1:8" ht="14.25" customHeight="1" x14ac:dyDescent="0.45">
      <c r="A368" s="28"/>
      <c r="B368" s="12" t="s">
        <v>319</v>
      </c>
      <c r="C368" s="12" t="s">
        <v>41</v>
      </c>
      <c r="D368" s="44" t="s">
        <v>39</v>
      </c>
      <c r="E368" s="2"/>
      <c r="F368" s="24">
        <v>644.23838434808749</v>
      </c>
      <c r="G368" s="24">
        <v>1098.5551749300657</v>
      </c>
      <c r="H368" s="5">
        <f t="shared" si="6"/>
        <v>1742.7935592781532</v>
      </c>
    </row>
    <row r="369" spans="1:8" ht="14.25" customHeight="1" x14ac:dyDescent="0.45">
      <c r="A369" s="28"/>
      <c r="B369" s="12" t="s">
        <v>407</v>
      </c>
      <c r="C369" s="12" t="s">
        <v>38</v>
      </c>
      <c r="D369" s="44" t="s">
        <v>40</v>
      </c>
      <c r="E369" s="2"/>
      <c r="F369" s="24">
        <v>644.23838434808749</v>
      </c>
      <c r="G369" s="24">
        <v>1098.5551749300657</v>
      </c>
      <c r="H369" s="5">
        <f t="shared" si="6"/>
        <v>1742.7935592781532</v>
      </c>
    </row>
    <row r="370" spans="1:8" ht="14.25" customHeight="1" x14ac:dyDescent="0.45">
      <c r="A370" s="28"/>
      <c r="B370" s="12" t="s">
        <v>526</v>
      </c>
      <c r="C370" s="12" t="s">
        <v>526</v>
      </c>
      <c r="D370" s="44" t="s">
        <v>526</v>
      </c>
      <c r="E370" s="2"/>
      <c r="F370" s="24">
        <v>644.23838434808749</v>
      </c>
      <c r="G370" s="24">
        <v>1098.5551749300657</v>
      </c>
      <c r="H370" s="5">
        <f t="shared" si="6"/>
        <v>1742.7935592781532</v>
      </c>
    </row>
    <row r="371" spans="1:8" ht="14.25" customHeight="1" x14ac:dyDescent="0.45">
      <c r="A371" s="28"/>
      <c r="B371" s="12" t="s">
        <v>526</v>
      </c>
      <c r="C371" s="12" t="s">
        <v>526</v>
      </c>
      <c r="D371" s="44" t="s">
        <v>526</v>
      </c>
      <c r="E371" s="2"/>
      <c r="F371" s="24">
        <v>644.23838434808749</v>
      </c>
      <c r="G371" s="24">
        <v>1098.5551749300657</v>
      </c>
      <c r="H371" s="5">
        <f t="shared" si="6"/>
        <v>1742.7935592781532</v>
      </c>
    </row>
    <row r="372" spans="1:8" ht="14.25" customHeight="1" x14ac:dyDescent="0.45">
      <c r="A372" s="28"/>
      <c r="B372" s="12" t="s">
        <v>368</v>
      </c>
      <c r="C372" s="12" t="s">
        <v>41</v>
      </c>
      <c r="D372" s="44" t="s">
        <v>39</v>
      </c>
      <c r="E372" s="2"/>
      <c r="F372" s="24">
        <v>644.23838434808749</v>
      </c>
      <c r="G372" s="24">
        <v>1098.5551749300657</v>
      </c>
      <c r="H372" s="5">
        <f t="shared" si="6"/>
        <v>1742.7935592781532</v>
      </c>
    </row>
    <row r="373" spans="1:8" ht="14.25" customHeight="1" x14ac:dyDescent="0.45">
      <c r="A373" s="28"/>
      <c r="B373" s="12" t="s">
        <v>126</v>
      </c>
      <c r="C373" s="12" t="s">
        <v>41</v>
      </c>
      <c r="D373" s="44" t="s">
        <v>37</v>
      </c>
      <c r="E373" s="2"/>
      <c r="F373" s="24">
        <v>644.23838434808749</v>
      </c>
      <c r="G373" s="24">
        <v>1098.5551749300657</v>
      </c>
      <c r="H373" s="5">
        <f t="shared" si="6"/>
        <v>1742.7935592781532</v>
      </c>
    </row>
    <row r="374" spans="1:8" ht="14.25" customHeight="1" x14ac:dyDescent="0.45">
      <c r="A374" s="28"/>
      <c r="B374" s="12" t="s">
        <v>148</v>
      </c>
      <c r="C374" s="12" t="s">
        <v>41</v>
      </c>
      <c r="D374" s="44" t="s">
        <v>39</v>
      </c>
      <c r="E374" s="2"/>
      <c r="F374" s="24">
        <v>644.23838434808749</v>
      </c>
      <c r="G374" s="24">
        <v>1098.5551749300657</v>
      </c>
      <c r="H374" s="5">
        <f t="shared" si="6"/>
        <v>1742.7935592781532</v>
      </c>
    </row>
    <row r="375" spans="1:8" ht="14.25" customHeight="1" x14ac:dyDescent="0.45">
      <c r="A375" s="28"/>
      <c r="B375" s="12" t="s">
        <v>375</v>
      </c>
      <c r="C375" s="12" t="s">
        <v>41</v>
      </c>
      <c r="D375" s="44" t="s">
        <v>40</v>
      </c>
      <c r="E375" s="2"/>
      <c r="F375" s="24">
        <v>644.23838434808749</v>
      </c>
      <c r="G375" s="24">
        <v>1098.5551749300657</v>
      </c>
      <c r="H375" s="5">
        <f t="shared" si="6"/>
        <v>1742.7935592781532</v>
      </c>
    </row>
    <row r="376" spans="1:8" ht="14.25" customHeight="1" x14ac:dyDescent="0.45">
      <c r="A376" s="28"/>
      <c r="B376" s="12" t="s">
        <v>172</v>
      </c>
      <c r="C376" s="12" t="s">
        <v>41</v>
      </c>
      <c r="D376" s="44" t="s">
        <v>43</v>
      </c>
      <c r="E376" s="2"/>
      <c r="F376" s="24">
        <v>644.23838434808749</v>
      </c>
      <c r="G376" s="24">
        <v>1098.5551749300657</v>
      </c>
      <c r="H376" s="5">
        <f t="shared" si="6"/>
        <v>1742.7935592781532</v>
      </c>
    </row>
    <row r="377" spans="1:8" ht="14.25" customHeight="1" x14ac:dyDescent="0.45">
      <c r="A377" s="28"/>
      <c r="B377" s="12" t="s">
        <v>192</v>
      </c>
      <c r="C377" s="12" t="s">
        <v>41</v>
      </c>
      <c r="D377" s="44" t="s">
        <v>39</v>
      </c>
      <c r="E377" s="2"/>
      <c r="F377" s="24">
        <v>644.23838434808749</v>
      </c>
      <c r="G377" s="24">
        <v>1098.5551749300657</v>
      </c>
      <c r="H377" s="5">
        <f t="shared" si="6"/>
        <v>1742.7935592781532</v>
      </c>
    </row>
    <row r="378" spans="1:8" ht="14.25" customHeight="1" x14ac:dyDescent="0.45">
      <c r="A378" s="28"/>
      <c r="B378" s="12" t="s">
        <v>237</v>
      </c>
      <c r="C378" s="12" t="s">
        <v>41</v>
      </c>
      <c r="D378" s="44" t="s">
        <v>39</v>
      </c>
      <c r="E378" s="2"/>
      <c r="F378" s="24">
        <v>644.23838434808749</v>
      </c>
      <c r="G378" s="24">
        <v>1098.5551749300657</v>
      </c>
      <c r="H378" s="5">
        <f t="shared" si="6"/>
        <v>1742.7935592781532</v>
      </c>
    </row>
    <row r="379" spans="1:8" ht="14.25" customHeight="1" x14ac:dyDescent="0.45">
      <c r="A379" s="28"/>
      <c r="B379" s="12" t="s">
        <v>386</v>
      </c>
      <c r="C379" s="12" t="s">
        <v>38</v>
      </c>
      <c r="D379" s="44" t="s">
        <v>39</v>
      </c>
      <c r="E379" s="2"/>
      <c r="F379" s="24">
        <v>644.23838434808749</v>
      </c>
      <c r="G379" s="24">
        <v>1098.5551749300657</v>
      </c>
      <c r="H379" s="5">
        <f t="shared" si="6"/>
        <v>1742.7935592781532</v>
      </c>
    </row>
    <row r="380" spans="1:8" ht="14.25" customHeight="1" x14ac:dyDescent="0.45">
      <c r="A380" s="28"/>
      <c r="B380" s="12" t="s">
        <v>216</v>
      </c>
      <c r="C380" s="12" t="s">
        <v>41</v>
      </c>
      <c r="D380" s="44" t="s">
        <v>39</v>
      </c>
      <c r="E380" s="2"/>
      <c r="F380" s="24">
        <v>644.23838434808749</v>
      </c>
      <c r="G380" s="24">
        <v>1098.5551749300657</v>
      </c>
      <c r="H380" s="5">
        <f t="shared" si="6"/>
        <v>1742.7935592781532</v>
      </c>
    </row>
    <row r="381" spans="1:8" ht="14.25" customHeight="1" x14ac:dyDescent="0.45">
      <c r="A381" s="28"/>
      <c r="B381" s="12" t="s">
        <v>288</v>
      </c>
      <c r="C381" s="12" t="s">
        <v>41</v>
      </c>
      <c r="D381" s="44" t="s">
        <v>39</v>
      </c>
      <c r="E381" s="2"/>
      <c r="F381" s="24">
        <v>644.23838434808749</v>
      </c>
      <c r="G381" s="24">
        <v>1098.5551749300657</v>
      </c>
      <c r="H381" s="5">
        <f t="shared" si="6"/>
        <v>1742.7935592781532</v>
      </c>
    </row>
    <row r="382" spans="1:8" ht="14.25" customHeight="1" x14ac:dyDescent="0.45">
      <c r="A382" s="28"/>
      <c r="B382" s="12" t="s">
        <v>289</v>
      </c>
      <c r="C382" s="12" t="s">
        <v>38</v>
      </c>
      <c r="D382" s="44" t="s">
        <v>39</v>
      </c>
      <c r="E382" s="2"/>
      <c r="F382" s="24">
        <v>644.23838434808749</v>
      </c>
      <c r="G382" s="24">
        <v>1098.5551749300657</v>
      </c>
      <c r="H382" s="5">
        <f t="shared" si="6"/>
        <v>1742.7935592781532</v>
      </c>
    </row>
    <row r="383" spans="1:8" ht="14.25" customHeight="1" x14ac:dyDescent="0.45">
      <c r="A383" s="28"/>
      <c r="B383" s="12" t="s">
        <v>266</v>
      </c>
      <c r="C383" s="12" t="s">
        <v>38</v>
      </c>
      <c r="D383" s="44" t="s">
        <v>40</v>
      </c>
      <c r="E383" s="2"/>
      <c r="F383" s="24">
        <v>644.23838434808749</v>
      </c>
      <c r="G383" s="24">
        <v>1098.5551749300657</v>
      </c>
      <c r="H383" s="5">
        <f t="shared" si="6"/>
        <v>1742.7935592781532</v>
      </c>
    </row>
    <row r="384" spans="1:8" ht="14.25" customHeight="1" x14ac:dyDescent="0.45">
      <c r="A384" s="28"/>
      <c r="B384" s="12" t="s">
        <v>186</v>
      </c>
      <c r="C384" s="12" t="s">
        <v>38</v>
      </c>
      <c r="D384" s="44" t="s">
        <v>39</v>
      </c>
      <c r="E384" s="2"/>
      <c r="F384" s="24">
        <v>644.23838434808749</v>
      </c>
      <c r="G384" s="24">
        <v>1098.5551749300657</v>
      </c>
      <c r="H384" s="5">
        <f t="shared" si="6"/>
        <v>1742.7935592781532</v>
      </c>
    </row>
    <row r="385" spans="1:8" ht="14.25" customHeight="1" x14ac:dyDescent="0.45">
      <c r="A385" s="28"/>
      <c r="B385" s="12" t="s">
        <v>385</v>
      </c>
      <c r="C385" s="12" t="s">
        <v>38</v>
      </c>
      <c r="D385" s="44" t="s">
        <v>39</v>
      </c>
      <c r="E385" s="2"/>
      <c r="F385" s="24">
        <v>644.23838434808749</v>
      </c>
      <c r="G385" s="24">
        <v>1098.5551749300657</v>
      </c>
      <c r="H385" s="5">
        <f t="shared" si="6"/>
        <v>1742.7935592781532</v>
      </c>
    </row>
    <row r="386" spans="1:8" ht="14.25" customHeight="1" x14ac:dyDescent="0.45">
      <c r="A386" s="28"/>
      <c r="B386" s="12" t="s">
        <v>71</v>
      </c>
      <c r="C386" s="12" t="s">
        <v>38</v>
      </c>
      <c r="D386" s="44" t="s">
        <v>44</v>
      </c>
      <c r="E386" s="2"/>
      <c r="F386" s="24">
        <v>644.23838434808749</v>
      </c>
      <c r="G386" s="24">
        <v>1098.5551749300657</v>
      </c>
      <c r="H386" s="5">
        <f t="shared" si="6"/>
        <v>1742.7935592781532</v>
      </c>
    </row>
    <row r="387" spans="1:8" ht="14.25" customHeight="1" x14ac:dyDescent="0.45">
      <c r="A387" s="28"/>
      <c r="B387" s="12" t="s">
        <v>154</v>
      </c>
      <c r="C387" s="12" t="s">
        <v>41</v>
      </c>
      <c r="D387" s="44" t="s">
        <v>39</v>
      </c>
      <c r="E387" s="2"/>
      <c r="F387" s="24">
        <v>644.23838434808749</v>
      </c>
      <c r="G387" s="24">
        <v>1098.5551749300657</v>
      </c>
      <c r="H387" s="5">
        <f t="shared" si="6"/>
        <v>1742.7935592781532</v>
      </c>
    </row>
    <row r="388" spans="1:8" ht="14.25" customHeight="1" x14ac:dyDescent="0.45">
      <c r="A388" s="28"/>
      <c r="B388" s="12" t="s">
        <v>153</v>
      </c>
      <c r="C388" s="12" t="s">
        <v>41</v>
      </c>
      <c r="D388" s="44" t="s">
        <v>37</v>
      </c>
      <c r="E388" s="2"/>
      <c r="F388" s="24">
        <v>644.23838434808749</v>
      </c>
      <c r="G388" s="24">
        <v>1098.5551749300657</v>
      </c>
      <c r="H388" s="5">
        <f t="shared" si="6"/>
        <v>1742.7935592781532</v>
      </c>
    </row>
    <row r="389" spans="1:8" ht="14.25" customHeight="1" x14ac:dyDescent="0.45">
      <c r="A389" s="28"/>
      <c r="B389" s="12" t="s">
        <v>364</v>
      </c>
      <c r="C389" s="12" t="s">
        <v>41</v>
      </c>
      <c r="D389" s="44" t="s">
        <v>39</v>
      </c>
      <c r="E389" s="2"/>
      <c r="F389" s="24">
        <v>644.23838434808749</v>
      </c>
      <c r="G389" s="24">
        <v>1098.5551749300657</v>
      </c>
      <c r="H389" s="5">
        <f t="shared" si="6"/>
        <v>1742.7935592781532</v>
      </c>
    </row>
    <row r="390" spans="1:8" ht="14.25" customHeight="1" x14ac:dyDescent="0.45">
      <c r="A390" s="28"/>
      <c r="B390" s="12" t="s">
        <v>290</v>
      </c>
      <c r="C390" s="12" t="s">
        <v>41</v>
      </c>
      <c r="D390" s="44" t="s">
        <v>40</v>
      </c>
      <c r="E390" s="2"/>
      <c r="F390" s="24">
        <v>644.23838434808749</v>
      </c>
      <c r="G390" s="24">
        <v>1098.5551749300657</v>
      </c>
      <c r="H390" s="5">
        <f t="shared" si="6"/>
        <v>1742.7935592781532</v>
      </c>
    </row>
    <row r="391" spans="1:8" ht="14.25" customHeight="1" x14ac:dyDescent="0.45">
      <c r="A391" s="28"/>
      <c r="B391" s="12" t="s">
        <v>354</v>
      </c>
      <c r="C391" s="12" t="s">
        <v>41</v>
      </c>
      <c r="D391" s="44" t="s">
        <v>39</v>
      </c>
      <c r="E391" s="2"/>
      <c r="F391" s="24">
        <v>644.23838434808749</v>
      </c>
      <c r="G391" s="24">
        <v>1098.5551749300657</v>
      </c>
      <c r="H391" s="5">
        <f t="shared" si="6"/>
        <v>1742.7935592781532</v>
      </c>
    </row>
    <row r="392" spans="1:8" ht="14.25" customHeight="1" x14ac:dyDescent="0.45">
      <c r="A392" s="28"/>
      <c r="B392" s="12" t="s">
        <v>403</v>
      </c>
      <c r="C392" s="12" t="s">
        <v>41</v>
      </c>
      <c r="D392" s="44" t="s">
        <v>44</v>
      </c>
      <c r="E392" s="2"/>
      <c r="F392" s="24">
        <v>644.23838434808749</v>
      </c>
      <c r="G392" s="24">
        <v>1098.5551749300657</v>
      </c>
      <c r="H392" s="5">
        <f t="shared" si="6"/>
        <v>1742.7935592781532</v>
      </c>
    </row>
    <row r="393" spans="1:8" ht="14.25" customHeight="1" x14ac:dyDescent="0.45">
      <c r="A393" s="28"/>
      <c r="B393" s="12" t="s">
        <v>427</v>
      </c>
      <c r="C393" s="12" t="s">
        <v>41</v>
      </c>
      <c r="D393" s="44" t="s">
        <v>39</v>
      </c>
      <c r="E393" s="2"/>
      <c r="F393" s="24">
        <v>644.23838434808749</v>
      </c>
      <c r="G393" s="24">
        <v>1098.5551749300657</v>
      </c>
      <c r="H393" s="5">
        <f t="shared" si="6"/>
        <v>1742.7935592781532</v>
      </c>
    </row>
    <row r="394" spans="1:8" ht="14.25" customHeight="1" x14ac:dyDescent="0.45">
      <c r="A394" s="28"/>
      <c r="B394" s="12" t="s">
        <v>234</v>
      </c>
      <c r="C394" s="12" t="s">
        <v>38</v>
      </c>
      <c r="D394" s="44" t="s">
        <v>39</v>
      </c>
      <c r="E394" s="2"/>
      <c r="F394" s="24">
        <v>644.23838434808749</v>
      </c>
      <c r="G394" s="24">
        <v>1098.5551749300657</v>
      </c>
      <c r="H394" s="5">
        <f t="shared" si="6"/>
        <v>1742.7935592781532</v>
      </c>
    </row>
    <row r="395" spans="1:8" ht="14.25" customHeight="1" x14ac:dyDescent="0.45">
      <c r="A395" s="28"/>
      <c r="B395" s="12" t="s">
        <v>183</v>
      </c>
      <c r="C395" s="12" t="s">
        <v>38</v>
      </c>
      <c r="D395" s="44" t="s">
        <v>44</v>
      </c>
      <c r="E395" s="2"/>
      <c r="F395" s="24">
        <v>644.23838434808749</v>
      </c>
      <c r="G395" s="24">
        <v>1098.5551749300657</v>
      </c>
      <c r="H395" s="5">
        <f t="shared" ref="H395:H458" si="7">F395+G395</f>
        <v>1742.7935592781532</v>
      </c>
    </row>
    <row r="396" spans="1:8" ht="14.25" customHeight="1" x14ac:dyDescent="0.45">
      <c r="A396" s="28"/>
      <c r="B396" s="12" t="s">
        <v>116</v>
      </c>
      <c r="C396" s="12" t="s">
        <v>38</v>
      </c>
      <c r="D396" s="44" t="s">
        <v>37</v>
      </c>
      <c r="E396" s="2"/>
      <c r="F396" s="24">
        <v>644.23838434808749</v>
      </c>
      <c r="G396" s="24">
        <v>1098.5551749300657</v>
      </c>
      <c r="H396" s="5">
        <f t="shared" si="7"/>
        <v>1742.7935592781532</v>
      </c>
    </row>
    <row r="397" spans="1:8" ht="14.25" customHeight="1" x14ac:dyDescent="0.45">
      <c r="A397" s="28"/>
      <c r="B397" s="12" t="s">
        <v>93</v>
      </c>
      <c r="C397" s="12" t="s">
        <v>38</v>
      </c>
      <c r="D397" s="44" t="s">
        <v>39</v>
      </c>
      <c r="E397" s="2"/>
      <c r="F397" s="24">
        <v>644.23838434808749</v>
      </c>
      <c r="G397" s="24">
        <v>1098.5551749300657</v>
      </c>
      <c r="H397" s="5">
        <f t="shared" si="7"/>
        <v>1742.7935592781532</v>
      </c>
    </row>
    <row r="398" spans="1:8" ht="14.25" customHeight="1" x14ac:dyDescent="0.45">
      <c r="A398" s="28"/>
      <c r="B398" s="12" t="s">
        <v>462</v>
      </c>
      <c r="C398" s="12" t="s">
        <v>38</v>
      </c>
      <c r="D398" s="44" t="s">
        <v>39</v>
      </c>
      <c r="E398" s="2"/>
      <c r="F398" s="24">
        <v>644.23838434808749</v>
      </c>
      <c r="G398" s="24">
        <v>1098.5551749300657</v>
      </c>
      <c r="H398" s="5">
        <f t="shared" si="7"/>
        <v>1742.7935592781532</v>
      </c>
    </row>
    <row r="399" spans="1:8" ht="14.25" customHeight="1" x14ac:dyDescent="0.45">
      <c r="A399" s="28"/>
      <c r="B399" s="12" t="s">
        <v>465</v>
      </c>
      <c r="C399" s="12" t="s">
        <v>41</v>
      </c>
      <c r="D399" s="44" t="s">
        <v>39</v>
      </c>
      <c r="E399" s="2"/>
      <c r="F399" s="24">
        <v>644.23838434808749</v>
      </c>
      <c r="G399" s="24">
        <v>1098.5551749300657</v>
      </c>
      <c r="H399" s="5">
        <f t="shared" si="7"/>
        <v>1742.7935592781532</v>
      </c>
    </row>
    <row r="400" spans="1:8" ht="14.25" customHeight="1" x14ac:dyDescent="0.45">
      <c r="A400" s="28"/>
      <c r="B400" s="12" t="s">
        <v>466</v>
      </c>
      <c r="C400" s="12" t="s">
        <v>41</v>
      </c>
      <c r="D400" s="44" t="s">
        <v>39</v>
      </c>
      <c r="E400" s="2"/>
      <c r="F400" s="24">
        <v>644.23838434808749</v>
      </c>
      <c r="G400" s="24">
        <v>1098.5551749300657</v>
      </c>
      <c r="H400" s="5">
        <f t="shared" si="7"/>
        <v>1742.7935592781532</v>
      </c>
    </row>
    <row r="401" spans="1:8" ht="14.25" customHeight="1" x14ac:dyDescent="0.45">
      <c r="A401" s="28"/>
      <c r="B401" s="12" t="s">
        <v>456</v>
      </c>
      <c r="C401" s="12" t="s">
        <v>38</v>
      </c>
      <c r="D401" s="44" t="s">
        <v>44</v>
      </c>
      <c r="E401" s="2"/>
      <c r="F401" s="24">
        <v>644.23838434808749</v>
      </c>
      <c r="G401" s="24">
        <v>1098.5551749300657</v>
      </c>
      <c r="H401" s="5">
        <f t="shared" si="7"/>
        <v>1742.7935592781532</v>
      </c>
    </row>
    <row r="402" spans="1:8" ht="14.25" customHeight="1" x14ac:dyDescent="0.45">
      <c r="A402" s="28"/>
      <c r="B402" s="12" t="s">
        <v>452</v>
      </c>
      <c r="C402" s="12" t="s">
        <v>38</v>
      </c>
      <c r="D402" s="44" t="s">
        <v>39</v>
      </c>
      <c r="E402" s="2"/>
      <c r="F402" s="24">
        <v>644.23838434808749</v>
      </c>
      <c r="G402" s="24">
        <v>1098.5551749300657</v>
      </c>
      <c r="H402" s="5">
        <f t="shared" si="7"/>
        <v>1742.7935592781532</v>
      </c>
    </row>
    <row r="403" spans="1:8" ht="14.25" customHeight="1" x14ac:dyDescent="0.45">
      <c r="A403" s="28"/>
      <c r="B403" s="12" t="s">
        <v>469</v>
      </c>
      <c r="C403" s="12" t="s">
        <v>41</v>
      </c>
      <c r="D403" s="44" t="s">
        <v>39</v>
      </c>
      <c r="E403" s="2"/>
      <c r="F403" s="24">
        <v>644.23838434808749</v>
      </c>
      <c r="G403" s="24">
        <v>1098.5551749300657</v>
      </c>
      <c r="H403" s="5">
        <f t="shared" si="7"/>
        <v>1742.7935592781532</v>
      </c>
    </row>
    <row r="404" spans="1:8" ht="14.25" customHeight="1" x14ac:dyDescent="0.45">
      <c r="A404" s="28"/>
      <c r="B404" s="12" t="s">
        <v>526</v>
      </c>
      <c r="C404" s="12" t="s">
        <v>526</v>
      </c>
      <c r="D404" s="44" t="s">
        <v>526</v>
      </c>
      <c r="E404" s="2"/>
      <c r="F404" s="24">
        <v>644.23838434808749</v>
      </c>
      <c r="G404" s="24">
        <v>1098.5551749300657</v>
      </c>
      <c r="H404" s="5">
        <f t="shared" si="7"/>
        <v>1742.7935592781532</v>
      </c>
    </row>
    <row r="405" spans="1:8" ht="14.25" customHeight="1" x14ac:dyDescent="0.45">
      <c r="A405" s="28"/>
      <c r="B405" s="12" t="s">
        <v>492</v>
      </c>
      <c r="C405" s="12" t="s">
        <v>41</v>
      </c>
      <c r="D405" s="44" t="s">
        <v>40</v>
      </c>
      <c r="E405" s="2"/>
      <c r="F405" s="24">
        <v>644.23838434808749</v>
      </c>
      <c r="G405" s="24">
        <v>1098.5551749300657</v>
      </c>
      <c r="H405" s="5">
        <f t="shared" si="7"/>
        <v>1742.7935592781532</v>
      </c>
    </row>
    <row r="406" spans="1:8" ht="14.25" customHeight="1" x14ac:dyDescent="0.45">
      <c r="A406" s="28"/>
      <c r="B406" s="12" t="s">
        <v>435</v>
      </c>
      <c r="C406" s="12" t="s">
        <v>41</v>
      </c>
      <c r="D406" s="44" t="s">
        <v>39</v>
      </c>
      <c r="E406" s="2"/>
      <c r="F406" s="24">
        <v>644.23838434808749</v>
      </c>
      <c r="G406" s="24">
        <v>1098.5551749300657</v>
      </c>
      <c r="H406" s="5">
        <f t="shared" si="7"/>
        <v>1742.7935592781532</v>
      </c>
    </row>
    <row r="407" spans="1:8" ht="14.25" customHeight="1" x14ac:dyDescent="0.45">
      <c r="A407" s="28"/>
      <c r="B407" s="12" t="s">
        <v>297</v>
      </c>
      <c r="C407" s="12" t="s">
        <v>38</v>
      </c>
      <c r="D407" s="44" t="s">
        <v>39</v>
      </c>
      <c r="E407" s="2"/>
      <c r="F407" s="24">
        <v>644.23838434808749</v>
      </c>
      <c r="G407" s="24">
        <v>1098.5551749300657</v>
      </c>
      <c r="H407" s="5">
        <f t="shared" si="7"/>
        <v>1742.7935592781532</v>
      </c>
    </row>
    <row r="408" spans="1:8" ht="14.25" customHeight="1" x14ac:dyDescent="0.45">
      <c r="A408" s="28"/>
      <c r="B408" s="12" t="s">
        <v>252</v>
      </c>
      <c r="C408" s="12" t="s">
        <v>41</v>
      </c>
      <c r="D408" s="44" t="s">
        <v>39</v>
      </c>
      <c r="E408" s="2"/>
      <c r="F408" s="24">
        <v>644.23838434808749</v>
      </c>
      <c r="G408" s="24">
        <v>1098.5551749300657</v>
      </c>
      <c r="H408" s="5">
        <f t="shared" si="7"/>
        <v>1742.7935592781532</v>
      </c>
    </row>
    <row r="409" spans="1:8" ht="14.25" customHeight="1" x14ac:dyDescent="0.45">
      <c r="A409" s="28"/>
      <c r="B409" s="12" t="s">
        <v>97</v>
      </c>
      <c r="C409" s="12" t="s">
        <v>41</v>
      </c>
      <c r="D409" s="44" t="s">
        <v>39</v>
      </c>
      <c r="E409" s="2"/>
      <c r="F409" s="24">
        <v>644.23838434808749</v>
      </c>
      <c r="G409" s="24">
        <v>1098.5551749300657</v>
      </c>
      <c r="H409" s="5">
        <f t="shared" si="7"/>
        <v>1742.7935592781532</v>
      </c>
    </row>
    <row r="410" spans="1:8" ht="14.25" customHeight="1" x14ac:dyDescent="0.45">
      <c r="A410" s="28"/>
      <c r="B410" s="12" t="s">
        <v>493</v>
      </c>
      <c r="C410" s="12" t="s">
        <v>38</v>
      </c>
      <c r="D410" s="44" t="s">
        <v>37</v>
      </c>
      <c r="E410" s="2"/>
      <c r="F410" s="24">
        <v>644.23838434808749</v>
      </c>
      <c r="G410" s="24">
        <v>1098.5551749300657</v>
      </c>
      <c r="H410" s="5">
        <f t="shared" si="7"/>
        <v>1742.7935592781532</v>
      </c>
    </row>
    <row r="411" spans="1:8" ht="14.25" customHeight="1" x14ac:dyDescent="0.45">
      <c r="A411" s="28"/>
      <c r="B411" s="12" t="s">
        <v>187</v>
      </c>
      <c r="C411" s="12" t="s">
        <v>38</v>
      </c>
      <c r="D411" s="44" t="s">
        <v>39</v>
      </c>
      <c r="E411" s="2"/>
      <c r="F411" s="24">
        <v>644.23838434808749</v>
      </c>
      <c r="G411" s="24">
        <v>1098.5551749300657</v>
      </c>
      <c r="H411" s="5">
        <f t="shared" si="7"/>
        <v>1742.7935592781532</v>
      </c>
    </row>
    <row r="412" spans="1:8" ht="14.25" customHeight="1" x14ac:dyDescent="0.45">
      <c r="A412" s="28"/>
      <c r="B412" s="12" t="s">
        <v>94</v>
      </c>
      <c r="C412" s="12" t="s">
        <v>38</v>
      </c>
      <c r="D412" s="44" t="s">
        <v>37</v>
      </c>
      <c r="E412" s="2"/>
      <c r="F412" s="24">
        <v>644.23838434808749</v>
      </c>
      <c r="G412" s="24">
        <v>1098.5551749300657</v>
      </c>
      <c r="H412" s="5">
        <f t="shared" si="7"/>
        <v>1742.7935592781532</v>
      </c>
    </row>
    <row r="413" spans="1:8" ht="14.25" customHeight="1" x14ac:dyDescent="0.45">
      <c r="A413" s="28"/>
      <c r="B413" s="12" t="s">
        <v>210</v>
      </c>
      <c r="C413" s="12" t="s">
        <v>41</v>
      </c>
      <c r="D413" s="44" t="s">
        <v>37</v>
      </c>
      <c r="E413" s="2"/>
      <c r="F413" s="24">
        <v>644.23838434808749</v>
      </c>
      <c r="G413" s="24">
        <v>1098.5551749300657</v>
      </c>
      <c r="H413" s="5">
        <f t="shared" si="7"/>
        <v>1742.7935592781532</v>
      </c>
    </row>
    <row r="414" spans="1:8" ht="14.25" customHeight="1" x14ac:dyDescent="0.45">
      <c r="A414" s="28"/>
      <c r="B414" s="12" t="s">
        <v>496</v>
      </c>
      <c r="C414" s="12" t="s">
        <v>38</v>
      </c>
      <c r="D414" s="44" t="s">
        <v>37</v>
      </c>
      <c r="E414" s="2"/>
      <c r="F414" s="24">
        <v>644.23838434808749</v>
      </c>
      <c r="G414" s="24">
        <v>1098.5551749300657</v>
      </c>
      <c r="H414" s="5">
        <f t="shared" si="7"/>
        <v>1742.7935592781532</v>
      </c>
    </row>
    <row r="415" spans="1:8" ht="14.25" customHeight="1" x14ac:dyDescent="0.45">
      <c r="A415" s="28"/>
      <c r="B415" s="12" t="s">
        <v>467</v>
      </c>
      <c r="C415" s="12" t="s">
        <v>41</v>
      </c>
      <c r="D415" s="44" t="s">
        <v>40</v>
      </c>
      <c r="E415" s="2"/>
      <c r="F415" s="24">
        <v>644.23838434808749</v>
      </c>
      <c r="G415" s="24">
        <v>1098.5551749300657</v>
      </c>
      <c r="H415" s="5">
        <f t="shared" si="7"/>
        <v>1742.7935592781532</v>
      </c>
    </row>
    <row r="416" spans="1:8" ht="14.25" customHeight="1" x14ac:dyDescent="0.45">
      <c r="A416" s="28"/>
      <c r="B416" s="12" t="s">
        <v>483</v>
      </c>
      <c r="C416" s="12" t="s">
        <v>41</v>
      </c>
      <c r="D416" s="44" t="s">
        <v>40</v>
      </c>
      <c r="E416" s="2"/>
      <c r="F416" s="24">
        <v>644.23838434808749</v>
      </c>
      <c r="G416" s="24">
        <v>1098.5551749300657</v>
      </c>
      <c r="H416" s="5">
        <f t="shared" si="7"/>
        <v>1742.7935592781532</v>
      </c>
    </row>
    <row r="417" spans="1:8" ht="14.25" customHeight="1" x14ac:dyDescent="0.45">
      <c r="A417" s="28"/>
      <c r="B417" s="12" t="s">
        <v>145</v>
      </c>
      <c r="C417" s="12" t="s">
        <v>41</v>
      </c>
      <c r="D417" s="44" t="s">
        <v>40</v>
      </c>
      <c r="E417" s="2"/>
      <c r="F417" s="24">
        <v>648.30349595691814</v>
      </c>
      <c r="G417" s="24">
        <v>1105.4870025004893</v>
      </c>
      <c r="H417" s="5">
        <f t="shared" si="7"/>
        <v>1753.7904984574075</v>
      </c>
    </row>
    <row r="418" spans="1:8" ht="14.25" customHeight="1" x14ac:dyDescent="0.45">
      <c r="A418" s="28"/>
      <c r="B418" s="12" t="s">
        <v>272</v>
      </c>
      <c r="C418" s="12" t="s">
        <v>41</v>
      </c>
      <c r="D418" s="44" t="s">
        <v>39</v>
      </c>
      <c r="E418" s="2"/>
      <c r="F418" s="24">
        <v>652.36860756574879</v>
      </c>
      <c r="G418" s="24">
        <v>1112.4188300709129</v>
      </c>
      <c r="H418" s="5">
        <f t="shared" si="7"/>
        <v>1764.7874376366617</v>
      </c>
    </row>
    <row r="419" spans="1:8" ht="14.25" customHeight="1" x14ac:dyDescent="0.45">
      <c r="A419" s="28"/>
      <c r="B419" s="12" t="s">
        <v>477</v>
      </c>
      <c r="C419" s="12" t="s">
        <v>41</v>
      </c>
      <c r="D419" s="44" t="s">
        <v>37</v>
      </c>
      <c r="E419" s="2"/>
      <c r="F419" s="24">
        <v>652.36860756574879</v>
      </c>
      <c r="G419" s="24">
        <v>1112.4188300709129</v>
      </c>
      <c r="H419" s="5">
        <f t="shared" si="7"/>
        <v>1764.7874376366617</v>
      </c>
    </row>
    <row r="420" spans="1:8" ht="14.25" customHeight="1" x14ac:dyDescent="0.45">
      <c r="A420" s="28"/>
      <c r="B420" s="12" t="s">
        <v>190</v>
      </c>
      <c r="C420" s="12" t="s">
        <v>41</v>
      </c>
      <c r="D420" s="44" t="s">
        <v>39</v>
      </c>
      <c r="E420" s="2"/>
      <c r="F420" s="24">
        <v>652.36860756574879</v>
      </c>
      <c r="G420" s="24">
        <v>1112.4188300709129</v>
      </c>
      <c r="H420" s="5">
        <f t="shared" si="7"/>
        <v>1764.7874376366617</v>
      </c>
    </row>
    <row r="421" spans="1:8" ht="14.25" customHeight="1" x14ac:dyDescent="0.45">
      <c r="A421" s="28"/>
      <c r="B421" s="12" t="s">
        <v>58</v>
      </c>
      <c r="C421" s="12" t="s">
        <v>41</v>
      </c>
      <c r="D421" s="44" t="s">
        <v>40</v>
      </c>
      <c r="E421" s="2"/>
      <c r="F421" s="24">
        <v>652.36860756574879</v>
      </c>
      <c r="G421" s="24">
        <v>1112.4188300709129</v>
      </c>
      <c r="H421" s="5">
        <f t="shared" si="7"/>
        <v>1764.7874376366617</v>
      </c>
    </row>
    <row r="422" spans="1:8" ht="14.25" customHeight="1" x14ac:dyDescent="0.45">
      <c r="A422" s="28"/>
      <c r="B422" s="12" t="s">
        <v>185</v>
      </c>
      <c r="C422" s="12" t="s">
        <v>38</v>
      </c>
      <c r="D422" s="44" t="s">
        <v>40</v>
      </c>
      <c r="E422" s="2"/>
      <c r="F422" s="24">
        <v>652.37111397964452</v>
      </c>
      <c r="G422" s="24">
        <v>1112.4231040074287</v>
      </c>
      <c r="H422" s="5">
        <f t="shared" si="7"/>
        <v>1764.7942179870734</v>
      </c>
    </row>
    <row r="423" spans="1:8" ht="14.25" customHeight="1" x14ac:dyDescent="0.45">
      <c r="A423" s="28"/>
      <c r="B423" s="12" t="s">
        <v>121</v>
      </c>
      <c r="C423" s="12" t="s">
        <v>38</v>
      </c>
      <c r="D423" s="44" t="s">
        <v>40</v>
      </c>
      <c r="E423" s="2"/>
      <c r="F423" s="24">
        <v>654.4042963875338</v>
      </c>
      <c r="G423" s="24">
        <v>1115.8900862767694</v>
      </c>
      <c r="H423" s="5">
        <f t="shared" si="7"/>
        <v>1770.2943826643032</v>
      </c>
    </row>
    <row r="424" spans="1:8" ht="14.25" customHeight="1" x14ac:dyDescent="0.45">
      <c r="A424" s="28"/>
      <c r="B424" s="12" t="s">
        <v>348</v>
      </c>
      <c r="C424" s="12" t="s">
        <v>41</v>
      </c>
      <c r="D424" s="44" t="s">
        <v>39</v>
      </c>
      <c r="E424" s="2"/>
      <c r="F424" s="24">
        <v>656.43371917457955</v>
      </c>
      <c r="G424" s="24">
        <v>1119.3506576413365</v>
      </c>
      <c r="H424" s="5">
        <f t="shared" si="7"/>
        <v>1775.7843768159159</v>
      </c>
    </row>
    <row r="425" spans="1:8" ht="14.25" customHeight="1" x14ac:dyDescent="0.45">
      <c r="A425" s="28"/>
      <c r="B425" s="12" t="s">
        <v>366</v>
      </c>
      <c r="C425" s="12" t="s">
        <v>41</v>
      </c>
      <c r="D425" s="44" t="s">
        <v>39</v>
      </c>
      <c r="E425" s="2"/>
      <c r="F425" s="24">
        <v>660.49883078341009</v>
      </c>
      <c r="G425" s="24">
        <v>1126.2824852117599</v>
      </c>
      <c r="H425" s="5">
        <f t="shared" si="7"/>
        <v>1786.78131599517</v>
      </c>
    </row>
    <row r="426" spans="1:8" ht="14.25" customHeight="1" x14ac:dyDescent="0.45">
      <c r="A426" s="28"/>
      <c r="B426" s="12" t="s">
        <v>196</v>
      </c>
      <c r="C426" s="12" t="s">
        <v>38</v>
      </c>
      <c r="D426" s="44" t="s">
        <v>40</v>
      </c>
      <c r="E426" s="2"/>
      <c r="F426" s="24">
        <v>660.50384361120166</v>
      </c>
      <c r="G426" s="24">
        <v>1126.2910330847917</v>
      </c>
      <c r="H426" s="5">
        <f t="shared" si="7"/>
        <v>1786.7948766959935</v>
      </c>
    </row>
    <row r="427" spans="1:8" ht="14.25" customHeight="1" x14ac:dyDescent="0.45">
      <c r="A427" s="28"/>
      <c r="B427" s="12" t="s">
        <v>526</v>
      </c>
      <c r="C427" s="12" t="s">
        <v>526</v>
      </c>
      <c r="D427" s="44" t="s">
        <v>526</v>
      </c>
      <c r="E427" s="2"/>
      <c r="F427" s="24">
        <v>670.66975565064809</v>
      </c>
      <c r="G427" s="24">
        <v>1143.6259444314953</v>
      </c>
      <c r="H427" s="5">
        <f t="shared" si="7"/>
        <v>1814.2957000821434</v>
      </c>
    </row>
    <row r="428" spans="1:8" ht="14.25" customHeight="1" x14ac:dyDescent="0.45">
      <c r="A428" s="28"/>
      <c r="B428" s="12" t="s">
        <v>486</v>
      </c>
      <c r="C428" s="12" t="s">
        <v>38</v>
      </c>
      <c r="D428" s="44" t="s">
        <v>40</v>
      </c>
      <c r="E428" s="2"/>
      <c r="F428" s="24">
        <v>672.69416560990203</v>
      </c>
      <c r="G428" s="24">
        <v>1147.0779679230307</v>
      </c>
      <c r="H428" s="5">
        <f t="shared" si="7"/>
        <v>1819.7721335329327</v>
      </c>
    </row>
    <row r="429" spans="1:8" ht="14.25" customHeight="1" x14ac:dyDescent="0.45">
      <c r="A429" s="28"/>
      <c r="B429" s="12" t="s">
        <v>117</v>
      </c>
      <c r="C429" s="12" t="s">
        <v>41</v>
      </c>
      <c r="D429" s="44" t="s">
        <v>40</v>
      </c>
      <c r="E429" s="2"/>
      <c r="F429" s="24">
        <v>684.88950043639397</v>
      </c>
      <c r="G429" s="24">
        <v>1167.8734506343012</v>
      </c>
      <c r="H429" s="5">
        <f t="shared" si="7"/>
        <v>1852.7629510706952</v>
      </c>
    </row>
    <row r="430" spans="1:8" ht="14.25" customHeight="1" x14ac:dyDescent="0.45">
      <c r="A430" s="28"/>
      <c r="B430" s="12" t="s">
        <v>91</v>
      </c>
      <c r="C430" s="12" t="s">
        <v>41</v>
      </c>
      <c r="D430" s="44" t="s">
        <v>37</v>
      </c>
      <c r="E430" s="2"/>
      <c r="F430" s="24">
        <v>693.01972365405527</v>
      </c>
      <c r="G430" s="24">
        <v>1181.7371057751484</v>
      </c>
      <c r="H430" s="5">
        <f t="shared" si="7"/>
        <v>1874.7568294292037</v>
      </c>
    </row>
    <row r="431" spans="1:8" ht="14.25" customHeight="1" x14ac:dyDescent="0.45">
      <c r="A431" s="28"/>
      <c r="B431" s="12" t="s">
        <v>408</v>
      </c>
      <c r="C431" s="12" t="s">
        <v>41</v>
      </c>
      <c r="D431" s="44" t="s">
        <v>37</v>
      </c>
      <c r="E431" s="2"/>
      <c r="F431" s="24">
        <v>733.67083974236186</v>
      </c>
      <c r="G431" s="24">
        <v>1251.0553814793839</v>
      </c>
      <c r="H431" s="5">
        <f t="shared" si="7"/>
        <v>1984.7262212217456</v>
      </c>
    </row>
    <row r="432" spans="1:8" ht="14.25" customHeight="1" x14ac:dyDescent="0.45">
      <c r="A432" s="28"/>
      <c r="B432" s="12" t="s">
        <v>57</v>
      </c>
      <c r="C432" s="12" t="s">
        <v>41</v>
      </c>
      <c r="D432" s="44" t="s">
        <v>39</v>
      </c>
      <c r="E432" s="2"/>
      <c r="F432" s="24">
        <v>774.32195583066834</v>
      </c>
      <c r="G432" s="24">
        <v>1320.3736571836193</v>
      </c>
      <c r="H432" s="5">
        <f t="shared" si="7"/>
        <v>2094.6956130142876</v>
      </c>
    </row>
    <row r="433" spans="1:8" ht="14.25" customHeight="1" x14ac:dyDescent="0.45">
      <c r="A433" s="28"/>
      <c r="B433" s="12" t="s">
        <v>214</v>
      </c>
      <c r="C433" s="12" t="s">
        <v>41</v>
      </c>
      <c r="D433" s="44" t="s">
        <v>39</v>
      </c>
      <c r="E433" s="2"/>
      <c r="F433" s="24">
        <v>1026.3588755781686</v>
      </c>
      <c r="G433" s="24">
        <v>1750.1469665498796</v>
      </c>
      <c r="H433" s="5">
        <f t="shared" si="7"/>
        <v>2776.5058421280482</v>
      </c>
    </row>
    <row r="434" spans="1:8" ht="14.25" customHeight="1" x14ac:dyDescent="0.45">
      <c r="A434" s="28"/>
      <c r="B434" s="12" t="s">
        <v>373</v>
      </c>
      <c r="C434" s="12" t="s">
        <v>38</v>
      </c>
      <c r="D434" s="44" t="s">
        <v>43</v>
      </c>
      <c r="E434" s="2"/>
      <c r="F434" s="24">
        <v>1415.6718759649889</v>
      </c>
      <c r="G434" s="24">
        <v>0</v>
      </c>
      <c r="H434" s="5">
        <f t="shared" si="7"/>
        <v>1415.6718759649889</v>
      </c>
    </row>
    <row r="435" spans="1:8" ht="14.25" customHeight="1" x14ac:dyDescent="0.45">
      <c r="A435" s="28"/>
      <c r="B435" s="12" t="s">
        <v>228</v>
      </c>
      <c r="C435" s="12" t="s">
        <v>41</v>
      </c>
      <c r="D435" s="44" t="s">
        <v>40</v>
      </c>
      <c r="E435" s="2"/>
      <c r="F435" s="24">
        <v>1453.1955945053874</v>
      </c>
      <c r="G435" s="24">
        <v>2477.988861444353</v>
      </c>
      <c r="H435" s="5">
        <f t="shared" si="7"/>
        <v>3931.1844559497404</v>
      </c>
    </row>
    <row r="436" spans="1:8" ht="14.25" customHeight="1" x14ac:dyDescent="0.45">
      <c r="A436" s="28"/>
      <c r="B436" s="12" t="s">
        <v>526</v>
      </c>
      <c r="C436" s="12" t="s">
        <v>526</v>
      </c>
      <c r="D436" s="44" t="s">
        <v>526</v>
      </c>
      <c r="E436" s="2"/>
      <c r="F436" s="24">
        <v>1489.7815989848632</v>
      </c>
      <c r="G436" s="24">
        <v>2540.3753095781649</v>
      </c>
      <c r="H436" s="5">
        <f t="shared" si="7"/>
        <v>4030.1569085630281</v>
      </c>
    </row>
    <row r="437" spans="1:8" ht="14.25" customHeight="1" x14ac:dyDescent="0.45">
      <c r="A437" s="28"/>
      <c r="B437" s="12" t="s">
        <v>471</v>
      </c>
      <c r="C437" s="12" t="s">
        <v>41</v>
      </c>
      <c r="D437" s="44" t="s">
        <v>39</v>
      </c>
      <c r="E437" s="2"/>
      <c r="F437" s="24">
        <v>1597.8009336481571</v>
      </c>
      <c r="G437" s="24">
        <v>2724.5698592508656</v>
      </c>
      <c r="H437" s="5">
        <f t="shared" si="7"/>
        <v>4322.3707928990225</v>
      </c>
    </row>
    <row r="438" spans="1:8" ht="14.25" customHeight="1" x14ac:dyDescent="0.45">
      <c r="A438" s="28"/>
      <c r="B438" s="12" t="s">
        <v>253</v>
      </c>
      <c r="C438" s="12" t="s">
        <v>41</v>
      </c>
      <c r="D438" s="44" t="s">
        <v>40</v>
      </c>
      <c r="E438" s="2"/>
      <c r="F438" s="24">
        <v>1664.4043623442587</v>
      </c>
      <c r="G438" s="24">
        <v>2838.1420136580064</v>
      </c>
      <c r="H438" s="5">
        <f t="shared" si="7"/>
        <v>4502.5463760022649</v>
      </c>
    </row>
    <row r="439" spans="1:8" ht="14.25" customHeight="1" x14ac:dyDescent="0.45">
      <c r="A439" s="28"/>
      <c r="B439" s="12" t="s">
        <v>251</v>
      </c>
      <c r="C439" s="12" t="s">
        <v>41</v>
      </c>
      <c r="D439" s="44" t="s">
        <v>39</v>
      </c>
      <c r="E439" s="2"/>
      <c r="F439" s="24">
        <v>1684.9069562087343</v>
      </c>
      <c r="G439" s="24">
        <v>2873.1030329584951</v>
      </c>
      <c r="H439" s="5">
        <f t="shared" si="7"/>
        <v>4558.0099891672289</v>
      </c>
    </row>
    <row r="440" spans="1:8" ht="14.25" customHeight="1" x14ac:dyDescent="0.45">
      <c r="A440" s="28"/>
      <c r="B440" s="12" t="s">
        <v>331</v>
      </c>
      <c r="C440" s="12" t="s">
        <v>41</v>
      </c>
      <c r="D440" s="44" t="s">
        <v>40</v>
      </c>
      <c r="E440" s="2"/>
      <c r="F440" s="24">
        <v>1730.4733019713581</v>
      </c>
      <c r="G440" s="24">
        <v>0</v>
      </c>
      <c r="H440" s="5">
        <f t="shared" si="7"/>
        <v>1730.4733019713581</v>
      </c>
    </row>
    <row r="441" spans="1:8" ht="14.25" customHeight="1" x14ac:dyDescent="0.45">
      <c r="A441" s="28"/>
      <c r="B441" s="12" t="s">
        <v>67</v>
      </c>
      <c r="C441" s="12" t="s">
        <v>41</v>
      </c>
      <c r="D441" s="44" t="s">
        <v>40</v>
      </c>
      <c r="E441" s="2"/>
      <c r="F441" s="24">
        <v>1786.0699517470398</v>
      </c>
      <c r="G441" s="24">
        <v>0</v>
      </c>
      <c r="H441" s="5">
        <f t="shared" si="7"/>
        <v>1786.0699517470398</v>
      </c>
    </row>
    <row r="442" spans="1:8" ht="14.25" customHeight="1" x14ac:dyDescent="0.45">
      <c r="A442" s="28"/>
      <c r="B442" s="12" t="s">
        <v>526</v>
      </c>
      <c r="C442" s="12" t="s">
        <v>526</v>
      </c>
      <c r="D442" s="44" t="s">
        <v>526</v>
      </c>
      <c r="E442" s="2"/>
      <c r="F442" s="24">
        <v>1851.8102630517765</v>
      </c>
      <c r="G442" s="24">
        <v>0</v>
      </c>
      <c r="H442" s="5">
        <f t="shared" si="7"/>
        <v>1851.8102630517765</v>
      </c>
    </row>
    <row r="443" spans="1:8" ht="14.25" customHeight="1" x14ac:dyDescent="0.45">
      <c r="A443" s="28"/>
      <c r="B443" s="12" t="s">
        <v>123</v>
      </c>
      <c r="C443" s="12" t="s">
        <v>41</v>
      </c>
      <c r="D443" s="44" t="s">
        <v>40</v>
      </c>
      <c r="E443" s="2"/>
      <c r="F443" s="24">
        <v>2100.3965051774053</v>
      </c>
      <c r="G443" s="24">
        <v>3581.595735719085</v>
      </c>
      <c r="H443" s="5">
        <f t="shared" si="7"/>
        <v>5681.9922408964903</v>
      </c>
    </row>
    <row r="444" spans="1:8" ht="14.25" customHeight="1" x14ac:dyDescent="0.45">
      <c r="A444" s="28"/>
      <c r="B444" s="12" t="s">
        <v>320</v>
      </c>
      <c r="C444" s="12" t="s">
        <v>41</v>
      </c>
      <c r="D444" s="44" t="s">
        <v>39</v>
      </c>
      <c r="E444" s="2"/>
      <c r="F444" s="24">
        <v>3026.3937871228495</v>
      </c>
      <c r="G444" s="24">
        <v>5160.6061311982676</v>
      </c>
      <c r="H444" s="5">
        <f t="shared" si="7"/>
        <v>8186.9999183211166</v>
      </c>
    </row>
    <row r="445" spans="1:8" ht="14.25" customHeight="1" x14ac:dyDescent="0.45">
      <c r="A445" s="28"/>
      <c r="B445" s="12" t="s">
        <v>81</v>
      </c>
      <c r="C445" s="12" t="s">
        <v>41</v>
      </c>
      <c r="D445" s="44" t="s">
        <v>40</v>
      </c>
      <c r="E445" s="2"/>
      <c r="F445" s="24">
        <v>3120.3895463634017</v>
      </c>
      <c r="G445" s="24">
        <v>0</v>
      </c>
      <c r="H445" s="5">
        <f t="shared" si="7"/>
        <v>3120.3895463634017</v>
      </c>
    </row>
    <row r="446" spans="1:8" ht="14.25" customHeight="1" x14ac:dyDescent="0.45">
      <c r="A446" s="28"/>
      <c r="B446" s="12" t="s">
        <v>132</v>
      </c>
      <c r="C446" s="12" t="s">
        <v>41</v>
      </c>
      <c r="D446" s="44" t="s">
        <v>39</v>
      </c>
      <c r="E446" s="2"/>
      <c r="F446" s="24">
        <v>3615.8349704032944</v>
      </c>
      <c r="G446" s="24">
        <v>6165.7211289096831</v>
      </c>
      <c r="H446" s="5">
        <f t="shared" si="7"/>
        <v>9781.5560993129766</v>
      </c>
    </row>
    <row r="447" spans="1:8" ht="14.25" customHeight="1" x14ac:dyDescent="0.45">
      <c r="A447" s="28"/>
      <c r="B447" s="12" t="s">
        <v>491</v>
      </c>
      <c r="C447" s="12" t="s">
        <v>41</v>
      </c>
      <c r="D447" s="44" t="s">
        <v>40</v>
      </c>
      <c r="E447" s="2"/>
      <c r="F447" s="24">
        <v>4181.7675556052436</v>
      </c>
      <c r="G447" s="24">
        <v>7130.7492694857301</v>
      </c>
      <c r="H447" s="5">
        <f t="shared" si="7"/>
        <v>11312.516825090974</v>
      </c>
    </row>
    <row r="448" spans="1:8" ht="14.25" customHeight="1" x14ac:dyDescent="0.45">
      <c r="A448" s="28"/>
      <c r="B448" s="12" t="s">
        <v>405</v>
      </c>
      <c r="C448" s="12" t="s">
        <v>41</v>
      </c>
      <c r="D448" s="44" t="s">
        <v>40</v>
      </c>
      <c r="E448" s="2"/>
      <c r="F448" s="24">
        <v>5741.8883418217247</v>
      </c>
      <c r="G448" s="24">
        <v>9791.0669482411995</v>
      </c>
      <c r="H448" s="5">
        <f t="shared" si="7"/>
        <v>15532.955290062924</v>
      </c>
    </row>
    <row r="449" spans="1:8" ht="14.25" customHeight="1" x14ac:dyDescent="0.45">
      <c r="A449" s="28"/>
      <c r="B449" s="12" t="s">
        <v>360</v>
      </c>
      <c r="C449" s="12" t="s">
        <v>41</v>
      </c>
      <c r="D449" s="44" t="s">
        <v>40</v>
      </c>
      <c r="E449" s="2"/>
      <c r="F449" s="24">
        <v>7855.7463784136644</v>
      </c>
      <c r="G449" s="24">
        <v>13395.617284861448</v>
      </c>
      <c r="H449" s="5">
        <f t="shared" si="7"/>
        <v>21251.363663275111</v>
      </c>
    </row>
    <row r="450" spans="1:8" ht="14.25" customHeight="1" x14ac:dyDescent="0.45">
      <c r="A450" s="28"/>
      <c r="B450" s="12" t="s">
        <v>210</v>
      </c>
      <c r="C450" s="12" t="s">
        <v>41</v>
      </c>
      <c r="D450" s="44" t="s">
        <v>37</v>
      </c>
      <c r="E450" s="2"/>
      <c r="F450" s="24">
        <v>8354.0328428055727</v>
      </c>
      <c r="G450" s="24">
        <v>0</v>
      </c>
      <c r="H450" s="5">
        <f t="shared" si="7"/>
        <v>8354.0328428055727</v>
      </c>
    </row>
    <row r="451" spans="1:8" ht="14.25" customHeight="1" x14ac:dyDescent="0.45">
      <c r="A451" s="28"/>
      <c r="B451" s="12" t="s">
        <v>191</v>
      </c>
      <c r="C451" s="12" t="s">
        <v>41</v>
      </c>
      <c r="D451" s="44" t="s">
        <v>40</v>
      </c>
      <c r="E451" s="2"/>
      <c r="F451" s="24">
        <v>9587.4839237755223</v>
      </c>
      <c r="G451" s="24">
        <v>16348.57582986188</v>
      </c>
      <c r="H451" s="5">
        <f t="shared" si="7"/>
        <v>25936.059753637404</v>
      </c>
    </row>
    <row r="452" spans="1:8" ht="14.25" customHeight="1" x14ac:dyDescent="0.45">
      <c r="A452" s="28"/>
      <c r="B452" s="12" t="s">
        <v>78</v>
      </c>
      <c r="C452" s="12" t="s">
        <v>38</v>
      </c>
      <c r="D452" s="44" t="s">
        <v>40</v>
      </c>
      <c r="E452" s="2"/>
      <c r="F452" s="24">
        <v>11178.105252635596</v>
      </c>
      <c r="G452" s="24">
        <v>0</v>
      </c>
      <c r="H452" s="5">
        <f t="shared" si="7"/>
        <v>11178.105252635596</v>
      </c>
    </row>
    <row r="453" spans="1:8" ht="14.25" customHeight="1" x14ac:dyDescent="0.45">
      <c r="A453" s="28"/>
      <c r="B453" s="12" t="s">
        <v>330</v>
      </c>
      <c r="C453" s="12" t="s">
        <v>41</v>
      </c>
      <c r="D453" s="44" t="s">
        <v>39</v>
      </c>
      <c r="E453" s="2"/>
      <c r="F453" s="24">
        <v>12282.652920430244</v>
      </c>
      <c r="G453" s="24">
        <v>20944.377509052698</v>
      </c>
      <c r="H453" s="5">
        <f t="shared" si="7"/>
        <v>33227.03042948294</v>
      </c>
    </row>
    <row r="454" spans="1:8" ht="14.25" customHeight="1" x14ac:dyDescent="0.45">
      <c r="A454" s="28"/>
      <c r="B454" s="12" t="s">
        <v>387</v>
      </c>
      <c r="C454" s="12" t="s">
        <v>41</v>
      </c>
      <c r="D454" s="44" t="s">
        <v>40</v>
      </c>
      <c r="E454" s="2"/>
      <c r="F454" s="24">
        <v>12771.261296616727</v>
      </c>
      <c r="G454" s="24">
        <v>21777.552422585664</v>
      </c>
      <c r="H454" s="5">
        <f t="shared" si="7"/>
        <v>34548.813719202393</v>
      </c>
    </row>
    <row r="455" spans="1:8" ht="14.25" customHeight="1" x14ac:dyDescent="0.45">
      <c r="A455" s="28"/>
      <c r="B455" s="12" t="s">
        <v>169</v>
      </c>
      <c r="C455" s="12" t="s">
        <v>41</v>
      </c>
      <c r="D455" s="44" t="s">
        <v>39</v>
      </c>
      <c r="E455" s="2"/>
      <c r="F455" s="24">
        <v>14441.227184719319</v>
      </c>
      <c r="G455" s="24">
        <v>24625.177948947599</v>
      </c>
      <c r="H455" s="5">
        <f t="shared" si="7"/>
        <v>39066.405133666922</v>
      </c>
    </row>
    <row r="456" spans="1:8" ht="14.25" customHeight="1" x14ac:dyDescent="0.45">
      <c r="A456" s="28"/>
      <c r="B456" s="12" t="s">
        <v>252</v>
      </c>
      <c r="C456" s="12" t="s">
        <v>41</v>
      </c>
      <c r="D456" s="44" t="s">
        <v>39</v>
      </c>
      <c r="E456" s="2"/>
      <c r="F456" s="24">
        <v>15908.789216296069</v>
      </c>
      <c r="G456" s="24">
        <v>0</v>
      </c>
      <c r="H456" s="5">
        <f t="shared" si="7"/>
        <v>15908.789216296069</v>
      </c>
    </row>
    <row r="457" spans="1:8" ht="14.25" customHeight="1" x14ac:dyDescent="0.45">
      <c r="A457" s="28"/>
      <c r="B457" s="12" t="s">
        <v>372</v>
      </c>
      <c r="C457" s="12" t="s">
        <v>38</v>
      </c>
      <c r="D457" s="44" t="s">
        <v>34</v>
      </c>
      <c r="E457" s="2"/>
      <c r="F457" s="24">
        <v>15911.405085188646</v>
      </c>
      <c r="G457" s="24">
        <v>27132.125035409561</v>
      </c>
      <c r="H457" s="5">
        <f t="shared" si="7"/>
        <v>43043.53012059821</v>
      </c>
    </row>
    <row r="458" spans="1:8" ht="14.25" customHeight="1" x14ac:dyDescent="0.45">
      <c r="A458" s="28"/>
      <c r="B458" s="12" t="s">
        <v>242</v>
      </c>
      <c r="C458" s="12" t="s">
        <v>41</v>
      </c>
      <c r="D458" s="44" t="s">
        <v>40</v>
      </c>
      <c r="E458" s="2"/>
      <c r="F458" s="24">
        <v>17542.907342257105</v>
      </c>
      <c r="G458" s="24">
        <v>29914.162385180771</v>
      </c>
      <c r="H458" s="5">
        <f t="shared" si="7"/>
        <v>47457.069727437876</v>
      </c>
    </row>
    <row r="459" spans="1:8" ht="14.25" customHeight="1" x14ac:dyDescent="0.45">
      <c r="A459" s="28"/>
      <c r="B459" s="12" t="s">
        <v>294</v>
      </c>
      <c r="C459" s="12" t="s">
        <v>38</v>
      </c>
      <c r="D459" s="44" t="s">
        <v>40</v>
      </c>
      <c r="E459" s="2"/>
      <c r="F459" s="24">
        <v>20408.605814225299</v>
      </c>
      <c r="G459" s="24">
        <v>34800.750894425626</v>
      </c>
      <c r="H459" s="5">
        <f t="shared" ref="H459:H460" si="8">F459+G459</f>
        <v>55209.356708650928</v>
      </c>
    </row>
    <row r="460" spans="1:8" ht="14.25" customHeight="1" x14ac:dyDescent="0.45">
      <c r="A460" s="28"/>
      <c r="B460" s="12" t="s">
        <v>154</v>
      </c>
      <c r="C460" s="12" t="s">
        <v>41</v>
      </c>
      <c r="D460" s="44" t="s">
        <v>39</v>
      </c>
      <c r="E460" s="2"/>
      <c r="F460" s="24">
        <v>24865.656767580189</v>
      </c>
      <c r="G460" s="24">
        <v>0</v>
      </c>
      <c r="H460" s="5">
        <f t="shared" si="8"/>
        <v>24865.656767580189</v>
      </c>
    </row>
    <row r="461" spans="1:8" x14ac:dyDescent="0.45">
      <c r="A461" s="30"/>
      <c r="B461" s="32"/>
      <c r="C461" s="32"/>
      <c r="D461" s="32"/>
      <c r="E461" s="32"/>
      <c r="F461" s="32"/>
      <c r="G461" s="32"/>
      <c r="H461" s="32"/>
    </row>
    <row r="462" spans="1:8" x14ac:dyDescent="0.45">
      <c r="A462" s="9"/>
      <c r="B462" s="10"/>
      <c r="C462" s="10"/>
      <c r="D462" s="45"/>
      <c r="E462" s="10"/>
      <c r="F462" s="14">
        <f>SUM(F330:F460)</f>
        <v>267479.07850082091</v>
      </c>
      <c r="G462" s="14">
        <f>SUM(G330:G460)</f>
        <v>333236.36994807085</v>
      </c>
      <c r="H462" s="14">
        <f>SUM(H330:H460)</f>
        <v>600715.44844889222</v>
      </c>
    </row>
    <row r="463" spans="1:8" ht="14.25" customHeight="1" x14ac:dyDescent="0.45">
      <c r="A463" s="27" t="s">
        <v>6</v>
      </c>
      <c r="B463" s="12" t="s">
        <v>162</v>
      </c>
      <c r="C463" s="12" t="s">
        <v>41</v>
      </c>
      <c r="D463" s="44" t="s">
        <v>54</v>
      </c>
      <c r="E463" s="2"/>
      <c r="F463" s="24">
        <v>340156.38740105351</v>
      </c>
      <c r="G463" s="24">
        <v>580034.60946071288</v>
      </c>
      <c r="H463" s="5">
        <f t="shared" ref="H463" si="9">F463+G463</f>
        <v>920190.99686176633</v>
      </c>
    </row>
    <row r="464" spans="1:8" ht="14.25" customHeight="1" x14ac:dyDescent="0.45">
      <c r="A464" s="28"/>
      <c r="B464" s="12" t="s">
        <v>282</v>
      </c>
      <c r="C464" s="12" t="s">
        <v>41</v>
      </c>
      <c r="D464" s="44" t="s">
        <v>40</v>
      </c>
      <c r="E464" s="2"/>
      <c r="F464" s="24">
        <v>240750.26258754506</v>
      </c>
      <c r="G464" s="24">
        <v>410527.30364544748</v>
      </c>
      <c r="H464" s="5">
        <f t="shared" ref="H464:H486" si="10">F464+G464</f>
        <v>651277.56623299257</v>
      </c>
    </row>
    <row r="465" spans="1:8" ht="14.25" customHeight="1" x14ac:dyDescent="0.45">
      <c r="A465" s="28"/>
      <c r="B465" s="12" t="s">
        <v>314</v>
      </c>
      <c r="C465" s="12" t="s">
        <v>41</v>
      </c>
      <c r="D465" s="44" t="s">
        <v>44</v>
      </c>
      <c r="E465" s="2"/>
      <c r="F465" s="24">
        <v>0</v>
      </c>
      <c r="G465" s="24">
        <v>0</v>
      </c>
      <c r="H465" s="5">
        <f t="shared" si="10"/>
        <v>0</v>
      </c>
    </row>
    <row r="466" spans="1:8" ht="14.25" customHeight="1" x14ac:dyDescent="0.45">
      <c r="A466" s="28"/>
      <c r="B466" s="12" t="s">
        <v>201</v>
      </c>
      <c r="C466" s="12" t="s">
        <v>41</v>
      </c>
      <c r="D466" s="44" t="s">
        <v>40</v>
      </c>
      <c r="E466" s="2"/>
      <c r="F466" s="24">
        <v>409542.7565049188</v>
      </c>
      <c r="G466" s="24">
        <v>698352.23334118305</v>
      </c>
      <c r="H466" s="5">
        <f t="shared" si="10"/>
        <v>1107894.989846102</v>
      </c>
    </row>
    <row r="467" spans="1:8" ht="14.25" customHeight="1" x14ac:dyDescent="0.45">
      <c r="A467" s="28"/>
      <c r="B467" s="12" t="s">
        <v>206</v>
      </c>
      <c r="C467" s="12" t="s">
        <v>41</v>
      </c>
      <c r="D467" s="44" t="s">
        <v>39</v>
      </c>
      <c r="E467" s="2"/>
      <c r="F467" s="24">
        <v>2290.0946346234105</v>
      </c>
      <c r="G467" s="24">
        <v>3905.0689512871686</v>
      </c>
      <c r="H467" s="5">
        <f t="shared" si="10"/>
        <v>6195.1635859105791</v>
      </c>
    </row>
    <row r="468" spans="1:8" ht="14.25" customHeight="1" x14ac:dyDescent="0.45">
      <c r="A468" s="28"/>
      <c r="B468" s="12" t="s">
        <v>417</v>
      </c>
      <c r="C468" s="12" t="s">
        <v>41</v>
      </c>
      <c r="D468" s="44" t="s">
        <v>44</v>
      </c>
      <c r="E468" s="2"/>
      <c r="F468" s="24">
        <v>11019.90927320535</v>
      </c>
      <c r="G468" s="24">
        <v>18791.147273209655</v>
      </c>
      <c r="H468" s="5">
        <f t="shared" si="10"/>
        <v>29811.056546415006</v>
      </c>
    </row>
    <row r="469" spans="1:8" ht="14.25" customHeight="1" x14ac:dyDescent="0.45">
      <c r="A469" s="28"/>
      <c r="B469" s="12" t="s">
        <v>200</v>
      </c>
      <c r="C469" s="12" t="s">
        <v>41</v>
      </c>
      <c r="D469" s="44" t="s">
        <v>40</v>
      </c>
      <c r="E469" s="2"/>
      <c r="F469" s="24">
        <v>174086.82818814585</v>
      </c>
      <c r="G469" s="24">
        <v>296852.82752403978</v>
      </c>
      <c r="H469" s="5">
        <f t="shared" si="10"/>
        <v>470939.65571218566</v>
      </c>
    </row>
    <row r="470" spans="1:8" ht="14.25" customHeight="1" x14ac:dyDescent="0.45">
      <c r="A470" s="28"/>
      <c r="B470" s="12" t="s">
        <v>65</v>
      </c>
      <c r="C470" s="12" t="s">
        <v>38</v>
      </c>
      <c r="D470" s="44" t="s">
        <v>37</v>
      </c>
      <c r="E470" s="2"/>
      <c r="F470" s="24">
        <v>0</v>
      </c>
      <c r="G470" s="24">
        <v>0</v>
      </c>
      <c r="H470" s="5">
        <f t="shared" si="10"/>
        <v>0</v>
      </c>
    </row>
    <row r="471" spans="1:8" ht="14.25" customHeight="1" x14ac:dyDescent="0.45">
      <c r="A471" s="28"/>
      <c r="B471" s="12" t="s">
        <v>218</v>
      </c>
      <c r="C471" s="12" t="s">
        <v>38</v>
      </c>
      <c r="D471" s="44" t="s">
        <v>39</v>
      </c>
      <c r="E471" s="2"/>
      <c r="F471" s="24">
        <v>0</v>
      </c>
      <c r="G471" s="24">
        <v>0</v>
      </c>
      <c r="H471" s="5">
        <f t="shared" si="10"/>
        <v>0</v>
      </c>
    </row>
    <row r="472" spans="1:8" ht="14.25" customHeight="1" x14ac:dyDescent="0.45">
      <c r="A472" s="28"/>
      <c r="B472" s="12" t="s">
        <v>269</v>
      </c>
      <c r="C472" s="12" t="s">
        <v>38</v>
      </c>
      <c r="D472" s="44" t="s">
        <v>37</v>
      </c>
      <c r="E472" s="2"/>
      <c r="F472" s="24">
        <v>0</v>
      </c>
      <c r="G472" s="24">
        <v>0</v>
      </c>
      <c r="H472" s="5">
        <f t="shared" si="10"/>
        <v>0</v>
      </c>
    </row>
    <row r="473" spans="1:8" ht="14.25" customHeight="1" x14ac:dyDescent="0.45">
      <c r="A473" s="28"/>
      <c r="B473" s="12" t="s">
        <v>425</v>
      </c>
      <c r="C473" s="12" t="s">
        <v>38</v>
      </c>
      <c r="D473" s="44" t="s">
        <v>39</v>
      </c>
      <c r="E473" s="2"/>
      <c r="F473" s="24">
        <v>0</v>
      </c>
      <c r="G473" s="24">
        <v>0</v>
      </c>
      <c r="H473" s="5">
        <f t="shared" si="10"/>
        <v>0</v>
      </c>
    </row>
    <row r="474" spans="1:8" ht="14.25" customHeight="1" x14ac:dyDescent="0.45">
      <c r="A474" s="28"/>
      <c r="B474" s="12" t="s">
        <v>526</v>
      </c>
      <c r="C474" s="12" t="s">
        <v>526</v>
      </c>
      <c r="D474" s="44" t="s">
        <v>526</v>
      </c>
      <c r="E474" s="2"/>
      <c r="F474" s="24">
        <v>51.284887483038716</v>
      </c>
      <c r="G474" s="24">
        <v>87.450980737834684</v>
      </c>
      <c r="H474" s="5">
        <f t="shared" si="10"/>
        <v>138.73586822087339</v>
      </c>
    </row>
    <row r="475" spans="1:8" ht="14.25" customHeight="1" x14ac:dyDescent="0.45">
      <c r="A475" s="28"/>
      <c r="B475" s="12" t="s">
        <v>163</v>
      </c>
      <c r="C475" s="12" t="s">
        <v>38</v>
      </c>
      <c r="D475" s="44" t="s">
        <v>39</v>
      </c>
      <c r="E475" s="2"/>
      <c r="F475" s="24">
        <v>269.2456592859532</v>
      </c>
      <c r="G475" s="24">
        <v>459.11764887363199</v>
      </c>
      <c r="H475" s="5">
        <f t="shared" si="10"/>
        <v>728.36330815958513</v>
      </c>
    </row>
    <row r="476" spans="1:8" ht="14.25" customHeight="1" x14ac:dyDescent="0.45">
      <c r="A476" s="28"/>
      <c r="B476" s="12" t="s">
        <v>438</v>
      </c>
      <c r="C476" s="12" t="s">
        <v>38</v>
      </c>
      <c r="D476" s="44" t="s">
        <v>37</v>
      </c>
      <c r="E476" s="2"/>
      <c r="F476" s="24">
        <v>0</v>
      </c>
      <c r="G476" s="24">
        <v>0</v>
      </c>
      <c r="H476" s="5">
        <f t="shared" si="10"/>
        <v>0</v>
      </c>
    </row>
    <row r="477" spans="1:8" ht="14.25" customHeight="1" x14ac:dyDescent="0.45">
      <c r="A477" s="28"/>
      <c r="B477" s="12" t="s">
        <v>217</v>
      </c>
      <c r="C477" s="12" t="s">
        <v>38</v>
      </c>
      <c r="D477" s="44" t="s">
        <v>39</v>
      </c>
      <c r="E477" s="2"/>
      <c r="F477" s="24">
        <v>4763.9512772526732</v>
      </c>
      <c r="G477" s="24">
        <v>8123.4888449504997</v>
      </c>
      <c r="H477" s="5">
        <f t="shared" si="10"/>
        <v>12887.440122203174</v>
      </c>
    </row>
    <row r="478" spans="1:8" ht="14.25" customHeight="1" x14ac:dyDescent="0.45">
      <c r="A478" s="28"/>
      <c r="B478" s="12" t="s">
        <v>219</v>
      </c>
      <c r="C478" s="12" t="s">
        <v>38</v>
      </c>
      <c r="D478" s="44" t="s">
        <v>39</v>
      </c>
      <c r="E478" s="2"/>
      <c r="F478" s="24">
        <v>0</v>
      </c>
      <c r="G478" s="24">
        <v>0</v>
      </c>
      <c r="H478" s="5">
        <f t="shared" si="10"/>
        <v>0</v>
      </c>
    </row>
    <row r="479" spans="1:8" ht="14.25" customHeight="1" x14ac:dyDescent="0.45">
      <c r="A479" s="28"/>
      <c r="B479" s="12" t="s">
        <v>176</v>
      </c>
      <c r="C479" s="12" t="s">
        <v>38</v>
      </c>
      <c r="D479" s="44" t="s">
        <v>39</v>
      </c>
      <c r="E479" s="2"/>
      <c r="F479" s="24">
        <v>0</v>
      </c>
      <c r="G479" s="24">
        <v>0</v>
      </c>
      <c r="H479" s="5">
        <f t="shared" si="10"/>
        <v>0</v>
      </c>
    </row>
    <row r="480" spans="1:8" ht="14.25" customHeight="1" x14ac:dyDescent="0.45">
      <c r="A480" s="28"/>
      <c r="B480" s="12" t="s">
        <v>181</v>
      </c>
      <c r="C480" s="12" t="s">
        <v>38</v>
      </c>
      <c r="D480" s="44" t="s">
        <v>39</v>
      </c>
      <c r="E480" s="2"/>
      <c r="F480" s="24">
        <v>0</v>
      </c>
      <c r="G480" s="24">
        <v>0</v>
      </c>
      <c r="H480" s="5">
        <f t="shared" si="10"/>
        <v>0</v>
      </c>
    </row>
    <row r="481" spans="1:8" ht="14.25" customHeight="1" x14ac:dyDescent="0.45">
      <c r="A481" s="28"/>
      <c r="B481" s="12" t="s">
        <v>203</v>
      </c>
      <c r="C481" s="12" t="s">
        <v>38</v>
      </c>
      <c r="D481" s="44" t="s">
        <v>40</v>
      </c>
      <c r="E481" s="2"/>
      <c r="F481" s="24">
        <v>2186.0183289645247</v>
      </c>
      <c r="G481" s="24">
        <v>3727.5980539502025</v>
      </c>
      <c r="H481" s="5">
        <f t="shared" si="10"/>
        <v>5913.6163829147272</v>
      </c>
    </row>
    <row r="482" spans="1:8" ht="14.45" customHeight="1" x14ac:dyDescent="0.45">
      <c r="A482" s="28"/>
      <c r="B482" s="12" t="s">
        <v>205</v>
      </c>
      <c r="C482" s="12" t="s">
        <v>38</v>
      </c>
      <c r="D482" s="44" t="s">
        <v>37</v>
      </c>
      <c r="E482" s="2"/>
      <c r="F482" s="24">
        <v>0</v>
      </c>
      <c r="G482" s="24">
        <v>0</v>
      </c>
      <c r="H482" s="5">
        <f t="shared" si="10"/>
        <v>0</v>
      </c>
    </row>
    <row r="483" spans="1:8" ht="14.45" customHeight="1" x14ac:dyDescent="0.45">
      <c r="A483" s="28"/>
      <c r="B483" s="12" t="s">
        <v>180</v>
      </c>
      <c r="C483" s="12" t="s">
        <v>38</v>
      </c>
      <c r="D483" s="44" t="s">
        <v>39</v>
      </c>
      <c r="E483" s="2"/>
      <c r="F483" s="24">
        <v>147.44405151373633</v>
      </c>
      <c r="G483" s="24">
        <v>251.42156962127473</v>
      </c>
      <c r="H483" s="5">
        <f t="shared" si="10"/>
        <v>398.86562113501105</v>
      </c>
    </row>
    <row r="484" spans="1:8" ht="14.45" customHeight="1" x14ac:dyDescent="0.45">
      <c r="A484" s="28"/>
      <c r="B484" s="12" t="s">
        <v>64</v>
      </c>
      <c r="C484" s="12" t="s">
        <v>41</v>
      </c>
      <c r="D484" s="44" t="s">
        <v>40</v>
      </c>
      <c r="E484" s="2"/>
      <c r="F484" s="24">
        <v>8417.9729939940644</v>
      </c>
      <c r="G484" s="24">
        <v>14354.326006717967</v>
      </c>
      <c r="H484" s="5">
        <f t="shared" si="10"/>
        <v>22772.299000712032</v>
      </c>
    </row>
    <row r="485" spans="1:8" ht="14.45" customHeight="1" x14ac:dyDescent="0.45">
      <c r="A485" s="28"/>
      <c r="B485" s="12" t="s">
        <v>370</v>
      </c>
      <c r="C485" s="12" t="s">
        <v>41</v>
      </c>
      <c r="D485" s="44" t="s">
        <v>50</v>
      </c>
      <c r="E485" s="2"/>
      <c r="F485" s="24">
        <v>63004.564419490031</v>
      </c>
      <c r="G485" s="24">
        <v>107435.37170217501</v>
      </c>
      <c r="H485" s="5">
        <f t="shared" si="10"/>
        <v>170439.93612166503</v>
      </c>
    </row>
    <row r="486" spans="1:8" ht="14.45" customHeight="1" x14ac:dyDescent="0.45">
      <c r="A486" s="28"/>
      <c r="B486" s="12" t="s">
        <v>118</v>
      </c>
      <c r="C486" s="12" t="s">
        <v>38</v>
      </c>
      <c r="D486" s="44" t="s">
        <v>51</v>
      </c>
      <c r="E486" s="2"/>
      <c r="F486" s="24">
        <v>2179.607718029145</v>
      </c>
      <c r="G486" s="24">
        <v>3716.6666813579736</v>
      </c>
      <c r="H486" s="5">
        <f t="shared" si="10"/>
        <v>5896.274399387119</v>
      </c>
    </row>
    <row r="487" spans="1:8" x14ac:dyDescent="0.45">
      <c r="A487" s="31"/>
      <c r="B487" s="32"/>
      <c r="C487" s="32"/>
      <c r="D487" s="32"/>
      <c r="E487" s="32"/>
      <c r="F487" s="32"/>
      <c r="G487" s="32"/>
      <c r="H487" s="32"/>
    </row>
    <row r="488" spans="1:8" x14ac:dyDescent="0.45">
      <c r="A488" s="9"/>
      <c r="B488" s="10"/>
      <c r="C488" s="10"/>
      <c r="D488" s="45"/>
      <c r="E488" s="10"/>
      <c r="F488" s="14">
        <f>SUM(F463:F486)</f>
        <v>1258866.3279255051</v>
      </c>
      <c r="G488" s="14">
        <f>SUM(G463:G486)</f>
        <v>2146618.6316842642</v>
      </c>
      <c r="H488" s="14">
        <f>SUM(H463:H486)</f>
        <v>3405484.9596097698</v>
      </c>
    </row>
    <row r="489" spans="1:8" ht="14.25" customHeight="1" x14ac:dyDescent="0.45">
      <c r="A489" s="27" t="s">
        <v>7</v>
      </c>
      <c r="B489" s="12" t="s">
        <v>162</v>
      </c>
      <c r="C489" s="12" t="s">
        <v>41</v>
      </c>
      <c r="D489" s="44" t="s">
        <v>54</v>
      </c>
      <c r="E489" s="2"/>
      <c r="F489" s="24">
        <v>47058.796698604499</v>
      </c>
      <c r="G489" s="24">
        <v>80244.651506672264</v>
      </c>
      <c r="H489" s="5">
        <f>F489+G489</f>
        <v>127303.44820527677</v>
      </c>
    </row>
    <row r="490" spans="1:8" ht="14.25" customHeight="1" x14ac:dyDescent="0.45">
      <c r="A490" s="28"/>
      <c r="B490" s="12" t="s">
        <v>282</v>
      </c>
      <c r="C490" s="12" t="s">
        <v>41</v>
      </c>
      <c r="D490" s="44" t="s">
        <v>40</v>
      </c>
      <c r="E490" s="2"/>
      <c r="F490" s="24">
        <v>870266.73307049461</v>
      </c>
      <c r="G490" s="24">
        <v>1483978.6737505533</v>
      </c>
      <c r="H490" s="5">
        <f t="shared" ref="H490:H512" si="11">F490+G490</f>
        <v>2354245.4068210479</v>
      </c>
    </row>
    <row r="491" spans="1:8" ht="14.25" customHeight="1" x14ac:dyDescent="0.45">
      <c r="A491" s="28"/>
      <c r="B491" s="12" t="s">
        <v>314</v>
      </c>
      <c r="C491" s="12" t="s">
        <v>41</v>
      </c>
      <c r="D491" s="44" t="s">
        <v>44</v>
      </c>
      <c r="E491" s="2"/>
      <c r="F491" s="24">
        <v>845.1211598037778</v>
      </c>
      <c r="G491" s="24">
        <v>1441.1004468242149</v>
      </c>
      <c r="H491" s="5">
        <f t="shared" si="11"/>
        <v>2286.2216066279925</v>
      </c>
    </row>
    <row r="492" spans="1:8" ht="14.25" customHeight="1" x14ac:dyDescent="0.45">
      <c r="A492" s="28"/>
      <c r="B492" s="12" t="s">
        <v>201</v>
      </c>
      <c r="C492" s="12" t="s">
        <v>41</v>
      </c>
      <c r="D492" s="44" t="s">
        <v>40</v>
      </c>
      <c r="E492" s="2"/>
      <c r="F492" s="24">
        <v>294514.27360444167</v>
      </c>
      <c r="G492" s="24">
        <v>502205.68537890329</v>
      </c>
      <c r="H492" s="5">
        <f t="shared" si="11"/>
        <v>796719.95898334496</v>
      </c>
    </row>
    <row r="493" spans="1:8" ht="14.25" customHeight="1" x14ac:dyDescent="0.45">
      <c r="A493" s="28"/>
      <c r="B493" s="12" t="s">
        <v>206</v>
      </c>
      <c r="C493" s="12" t="s">
        <v>41</v>
      </c>
      <c r="D493" s="44" t="s">
        <v>39</v>
      </c>
      <c r="E493" s="2"/>
      <c r="F493" s="24">
        <v>1955.2098188657369</v>
      </c>
      <c r="G493" s="24">
        <v>3334.0234248267025</v>
      </c>
      <c r="H493" s="5">
        <f t="shared" si="11"/>
        <v>5289.2332436924389</v>
      </c>
    </row>
    <row r="494" spans="1:8" ht="14.25" customHeight="1" x14ac:dyDescent="0.45">
      <c r="A494" s="28"/>
      <c r="B494" s="12" t="s">
        <v>417</v>
      </c>
      <c r="C494" s="12" t="s">
        <v>41</v>
      </c>
      <c r="D494" s="44" t="s">
        <v>44</v>
      </c>
      <c r="E494" s="2"/>
      <c r="F494" s="24">
        <v>23510.994094123867</v>
      </c>
      <c r="G494" s="24">
        <v>40090.94282077864</v>
      </c>
      <c r="H494" s="5">
        <f t="shared" si="11"/>
        <v>63601.936914902508</v>
      </c>
    </row>
    <row r="495" spans="1:8" ht="14.25" customHeight="1" x14ac:dyDescent="0.45">
      <c r="A495" s="28"/>
      <c r="B495" s="12" t="s">
        <v>200</v>
      </c>
      <c r="C495" s="12" t="s">
        <v>41</v>
      </c>
      <c r="D495" s="44" t="s">
        <v>40</v>
      </c>
      <c r="E495" s="2"/>
      <c r="F495" s="24">
        <v>64322.004628667113</v>
      </c>
      <c r="G495" s="24">
        <v>109681.87050543548</v>
      </c>
      <c r="H495" s="5">
        <f t="shared" si="11"/>
        <v>174003.87513410259</v>
      </c>
    </row>
    <row r="496" spans="1:8" ht="14.25" customHeight="1" x14ac:dyDescent="0.45">
      <c r="A496" s="28"/>
      <c r="B496" s="12" t="s">
        <v>65</v>
      </c>
      <c r="C496" s="12" t="s">
        <v>38</v>
      </c>
      <c r="D496" s="44" t="s">
        <v>37</v>
      </c>
      <c r="E496" s="2"/>
      <c r="F496" s="24">
        <v>64.106109353798388</v>
      </c>
      <c r="G496" s="24">
        <v>109.31372592229333</v>
      </c>
      <c r="H496" s="5">
        <f t="shared" si="11"/>
        <v>173.4198352760917</v>
      </c>
    </row>
    <row r="497" spans="1:8" ht="14.25" customHeight="1" x14ac:dyDescent="0.45">
      <c r="A497" s="28"/>
      <c r="B497" s="12" t="s">
        <v>218</v>
      </c>
      <c r="C497" s="12" t="s">
        <v>38</v>
      </c>
      <c r="D497" s="44" t="s">
        <v>39</v>
      </c>
      <c r="E497" s="2"/>
      <c r="F497" s="24">
        <v>6.4106109353798395</v>
      </c>
      <c r="G497" s="24">
        <v>10.931372592229335</v>
      </c>
      <c r="H497" s="5">
        <f t="shared" si="11"/>
        <v>17.341983527609173</v>
      </c>
    </row>
    <row r="498" spans="1:8" ht="14.25" customHeight="1" x14ac:dyDescent="0.45">
      <c r="A498" s="28"/>
      <c r="B498" s="12" t="s">
        <v>269</v>
      </c>
      <c r="C498" s="12" t="s">
        <v>38</v>
      </c>
      <c r="D498" s="44" t="s">
        <v>37</v>
      </c>
      <c r="E498" s="2"/>
      <c r="F498" s="24">
        <v>38.46366561227903</v>
      </c>
      <c r="G498" s="24">
        <v>65.588235553375995</v>
      </c>
      <c r="H498" s="5">
        <f t="shared" si="11"/>
        <v>104.05190116565502</v>
      </c>
    </row>
    <row r="499" spans="1:8" ht="14.25" customHeight="1" x14ac:dyDescent="0.45">
      <c r="A499" s="28"/>
      <c r="B499" s="12" t="s">
        <v>425</v>
      </c>
      <c r="C499" s="12" t="s">
        <v>38</v>
      </c>
      <c r="D499" s="44" t="s">
        <v>39</v>
      </c>
      <c r="E499" s="2"/>
      <c r="F499" s="24">
        <v>38.46366561227903</v>
      </c>
      <c r="G499" s="24">
        <v>65.588235553375995</v>
      </c>
      <c r="H499" s="5">
        <f t="shared" si="11"/>
        <v>104.05190116565502</v>
      </c>
    </row>
    <row r="500" spans="1:8" ht="14.25" customHeight="1" x14ac:dyDescent="0.45">
      <c r="A500" s="28"/>
      <c r="B500" s="12" t="s">
        <v>526</v>
      </c>
      <c r="C500" s="12" t="s">
        <v>526</v>
      </c>
      <c r="D500" s="44" t="s">
        <v>526</v>
      </c>
      <c r="E500" s="2"/>
      <c r="F500" s="24">
        <v>0</v>
      </c>
      <c r="G500" s="24">
        <v>0</v>
      </c>
      <c r="H500" s="5">
        <f t="shared" si="11"/>
        <v>0</v>
      </c>
    </row>
    <row r="501" spans="1:8" ht="14.25" customHeight="1" x14ac:dyDescent="0.45">
      <c r="A501" s="28"/>
      <c r="B501" s="12" t="s">
        <v>163</v>
      </c>
      <c r="C501" s="12" t="s">
        <v>38</v>
      </c>
      <c r="D501" s="44" t="s">
        <v>39</v>
      </c>
      <c r="E501" s="2"/>
      <c r="F501" s="24">
        <v>0</v>
      </c>
      <c r="G501" s="24">
        <v>0</v>
      </c>
      <c r="H501" s="5">
        <f t="shared" si="11"/>
        <v>0</v>
      </c>
    </row>
    <row r="502" spans="1:8" ht="14.25" customHeight="1" x14ac:dyDescent="0.45">
      <c r="A502" s="28"/>
      <c r="B502" s="12" t="s">
        <v>438</v>
      </c>
      <c r="C502" s="12" t="s">
        <v>38</v>
      </c>
      <c r="D502" s="44" t="s">
        <v>37</v>
      </c>
      <c r="E502" s="2"/>
      <c r="F502" s="24">
        <v>96.159164030697582</v>
      </c>
      <c r="G502" s="24">
        <v>163.97058888344003</v>
      </c>
      <c r="H502" s="5">
        <f t="shared" si="11"/>
        <v>260.12975291413761</v>
      </c>
    </row>
    <row r="503" spans="1:8" ht="14.25" customHeight="1" x14ac:dyDescent="0.45">
      <c r="A503" s="28"/>
      <c r="B503" s="12" t="s">
        <v>217</v>
      </c>
      <c r="C503" s="12" t="s">
        <v>38</v>
      </c>
      <c r="D503" s="44" t="s">
        <v>39</v>
      </c>
      <c r="E503" s="2"/>
      <c r="F503" s="24">
        <v>0</v>
      </c>
      <c r="G503" s="24">
        <v>0</v>
      </c>
      <c r="H503" s="5">
        <f t="shared" si="11"/>
        <v>0</v>
      </c>
    </row>
    <row r="504" spans="1:8" ht="14.25" customHeight="1" x14ac:dyDescent="0.45">
      <c r="A504" s="28"/>
      <c r="B504" s="12" t="s">
        <v>219</v>
      </c>
      <c r="C504" s="12" t="s">
        <v>38</v>
      </c>
      <c r="D504" s="44" t="s">
        <v>39</v>
      </c>
      <c r="E504" s="2"/>
      <c r="F504" s="24">
        <v>6.4106109353798395</v>
      </c>
      <c r="G504" s="24">
        <v>10.931372592229335</v>
      </c>
      <c r="H504" s="5">
        <f t="shared" si="11"/>
        <v>17.341983527609173</v>
      </c>
    </row>
    <row r="505" spans="1:8" ht="14.25" customHeight="1" x14ac:dyDescent="0.45">
      <c r="A505" s="28"/>
      <c r="B505" s="12" t="s">
        <v>176</v>
      </c>
      <c r="C505" s="12" t="s">
        <v>38</v>
      </c>
      <c r="D505" s="44" t="s">
        <v>39</v>
      </c>
      <c r="E505" s="2"/>
      <c r="F505" s="24">
        <v>32.053054676899194</v>
      </c>
      <c r="G505" s="24">
        <v>54.656862961146665</v>
      </c>
      <c r="H505" s="5">
        <f t="shared" si="11"/>
        <v>86.709917638045852</v>
      </c>
    </row>
    <row r="506" spans="1:8" ht="14.25" customHeight="1" x14ac:dyDescent="0.45">
      <c r="A506" s="28"/>
      <c r="B506" s="12" t="s">
        <v>181</v>
      </c>
      <c r="C506" s="12" t="s">
        <v>38</v>
      </c>
      <c r="D506" s="44" t="s">
        <v>39</v>
      </c>
      <c r="E506" s="2"/>
      <c r="F506" s="24">
        <v>25.642443741519358</v>
      </c>
      <c r="G506" s="24">
        <v>43.725490368917342</v>
      </c>
      <c r="H506" s="5">
        <f t="shared" si="11"/>
        <v>69.367934110436693</v>
      </c>
    </row>
    <row r="507" spans="1:8" ht="14.25" customHeight="1" x14ac:dyDescent="0.45">
      <c r="A507" s="28"/>
      <c r="B507" s="12" t="s">
        <v>203</v>
      </c>
      <c r="C507" s="12" t="s">
        <v>38</v>
      </c>
      <c r="D507" s="44" t="s">
        <v>40</v>
      </c>
      <c r="E507" s="2"/>
      <c r="F507" s="24">
        <v>269.24565928595314</v>
      </c>
      <c r="G507" s="24">
        <v>459.11764887363188</v>
      </c>
      <c r="H507" s="5">
        <f t="shared" si="11"/>
        <v>728.36330815958502</v>
      </c>
    </row>
    <row r="508" spans="1:8" ht="14.25" customHeight="1" x14ac:dyDescent="0.45">
      <c r="A508" s="28"/>
      <c r="B508" s="12" t="s">
        <v>205</v>
      </c>
      <c r="C508" s="12" t="s">
        <v>38</v>
      </c>
      <c r="D508" s="44" t="s">
        <v>37</v>
      </c>
      <c r="E508" s="2"/>
      <c r="F508" s="24">
        <v>12.821221870759679</v>
      </c>
      <c r="G508" s="24">
        <v>21.862745184458671</v>
      </c>
      <c r="H508" s="5">
        <f t="shared" si="11"/>
        <v>34.683967055218346</v>
      </c>
    </row>
    <row r="509" spans="1:8" ht="14.25" customHeight="1" x14ac:dyDescent="0.45">
      <c r="A509" s="28"/>
      <c r="B509" s="12" t="s">
        <v>180</v>
      </c>
      <c r="C509" s="12" t="s">
        <v>38</v>
      </c>
      <c r="D509" s="44" t="s">
        <v>39</v>
      </c>
      <c r="E509" s="2"/>
      <c r="F509" s="24">
        <v>38.463665612279037</v>
      </c>
      <c r="G509" s="24">
        <v>65.588235553376009</v>
      </c>
      <c r="H509" s="5">
        <f t="shared" si="11"/>
        <v>104.05190116565504</v>
      </c>
    </row>
    <row r="510" spans="1:8" x14ac:dyDescent="0.45">
      <c r="A510" s="29" t="s">
        <v>7</v>
      </c>
      <c r="B510" s="12" t="s">
        <v>64</v>
      </c>
      <c r="C510" s="12" t="s">
        <v>41</v>
      </c>
      <c r="D510" s="44" t="s">
        <v>40</v>
      </c>
      <c r="E510" s="2"/>
      <c r="F510" s="24">
        <v>12745.322382463564</v>
      </c>
      <c r="G510" s="24">
        <v>21733.321390925143</v>
      </c>
      <c r="H510" s="5">
        <f t="shared" si="11"/>
        <v>34478.643773388707</v>
      </c>
    </row>
    <row r="511" spans="1:8" x14ac:dyDescent="0.45">
      <c r="A511" s="29" t="s">
        <v>7</v>
      </c>
      <c r="B511" s="12" t="s">
        <v>370</v>
      </c>
      <c r="C511" s="12" t="s">
        <v>41</v>
      </c>
      <c r="D511" s="44" t="s">
        <v>50</v>
      </c>
      <c r="E511" s="2"/>
      <c r="F511" s="24">
        <v>0</v>
      </c>
      <c r="G511" s="24">
        <v>0</v>
      </c>
      <c r="H511" s="5">
        <f t="shared" si="11"/>
        <v>0</v>
      </c>
    </row>
    <row r="512" spans="1:8" x14ac:dyDescent="0.45">
      <c r="A512" s="29" t="s">
        <v>7</v>
      </c>
      <c r="B512" s="12" t="s">
        <v>118</v>
      </c>
      <c r="C512" s="12" t="s">
        <v>38</v>
      </c>
      <c r="D512" s="44" t="s">
        <v>51</v>
      </c>
      <c r="E512" s="2"/>
      <c r="F512" s="24">
        <v>0</v>
      </c>
      <c r="G512" s="24">
        <v>0</v>
      </c>
      <c r="H512" s="5">
        <f t="shared" si="11"/>
        <v>0</v>
      </c>
    </row>
    <row r="513" spans="1:8" x14ac:dyDescent="0.45">
      <c r="A513" s="30"/>
      <c r="B513" s="32"/>
      <c r="C513" s="32"/>
      <c r="D513" s="32"/>
      <c r="E513" s="32"/>
      <c r="F513" s="32"/>
      <c r="G513" s="32"/>
      <c r="H513" s="32"/>
    </row>
    <row r="514" spans="1:8" x14ac:dyDescent="0.45">
      <c r="A514" s="9"/>
      <c r="B514" s="10"/>
      <c r="C514" s="10"/>
      <c r="D514" s="45"/>
      <c r="E514" s="10"/>
      <c r="F514" s="14">
        <f>SUM(F489:F512)</f>
        <v>1315846.695329132</v>
      </c>
      <c r="G514" s="14">
        <f>SUM(G489:G512)</f>
        <v>2243781.543738957</v>
      </c>
      <c r="H514" s="14">
        <f>SUM(H489:H512)</f>
        <v>3559628.23906809</v>
      </c>
    </row>
    <row r="515" spans="1:8" x14ac:dyDescent="0.45">
      <c r="A515" s="27" t="s">
        <v>9</v>
      </c>
      <c r="B515" s="12" t="s">
        <v>140</v>
      </c>
      <c r="C515" s="12" t="s">
        <v>41</v>
      </c>
      <c r="D515" s="44" t="s">
        <v>139</v>
      </c>
      <c r="E515" s="2"/>
      <c r="F515" s="24">
        <v>1164.5726702784111</v>
      </c>
      <c r="G515" s="24">
        <v>1985.8291039442806</v>
      </c>
      <c r="H515" s="5">
        <f>F515+G515</f>
        <v>3150.4017742226915</v>
      </c>
    </row>
    <row r="516" spans="1:8" x14ac:dyDescent="0.45">
      <c r="A516" s="29" t="s">
        <v>9</v>
      </c>
      <c r="B516" s="12" t="s">
        <v>68</v>
      </c>
      <c r="C516" s="12" t="s">
        <v>41</v>
      </c>
      <c r="D516" s="44" t="s">
        <v>46</v>
      </c>
      <c r="E516" s="2"/>
      <c r="F516" s="24">
        <v>4741.8708860493844</v>
      </c>
      <c r="G516" s="24">
        <v>8085.8373659170056</v>
      </c>
      <c r="H516" s="5">
        <f t="shared" ref="H516" si="12">F516+G516</f>
        <v>12827.708251966389</v>
      </c>
    </row>
    <row r="517" spans="1:8" x14ac:dyDescent="0.45">
      <c r="A517" s="30"/>
      <c r="B517" s="32"/>
      <c r="C517" s="32"/>
      <c r="D517" s="32"/>
      <c r="E517" s="32"/>
      <c r="F517" s="32"/>
      <c r="G517" s="32"/>
      <c r="H517" s="32"/>
    </row>
    <row r="518" spans="1:8" x14ac:dyDescent="0.45">
      <c r="A518" s="9"/>
      <c r="B518" s="10"/>
      <c r="C518" s="10"/>
      <c r="D518" s="45"/>
      <c r="E518" s="10"/>
      <c r="F518" s="14">
        <f>SUM(F515:F516)</f>
        <v>5906.4435563277957</v>
      </c>
      <c r="G518" s="14">
        <f>SUM(G515:G516)</f>
        <v>10071.666469861286</v>
      </c>
      <c r="H518" s="14">
        <f>SUM(H515:H516)</f>
        <v>15978.110026189081</v>
      </c>
    </row>
    <row r="519" spans="1:8" x14ac:dyDescent="0.45">
      <c r="A519" s="27" t="s">
        <v>10</v>
      </c>
      <c r="B519" s="12" t="e">
        <f>_xlfn.IFNA(VLOOKUP(#REF!,#REF!,18,FALSE),"")</f>
        <v>#REF!</v>
      </c>
      <c r="C519" s="12" t="e">
        <f>_xlfn.IFNA(VLOOKUP(#REF!,#REF!,13,FALSE),"")</f>
        <v>#REF!</v>
      </c>
      <c r="D519" s="44" t="e">
        <f>_xlfn.IFNA(VLOOKUP(#REF!,#REF!,12,FALSE),"")</f>
        <v>#REF!</v>
      </c>
      <c r="E519" s="2"/>
      <c r="F519" s="24">
        <v>14509.041045883894</v>
      </c>
      <c r="G519" s="24">
        <v>0</v>
      </c>
      <c r="H519" s="5">
        <f>F519+G519</f>
        <v>14509.041045883894</v>
      </c>
    </row>
    <row r="520" spans="1:8" x14ac:dyDescent="0.45">
      <c r="A520" s="28"/>
      <c r="B520" s="12" t="s">
        <v>135</v>
      </c>
      <c r="C520" s="12" t="s">
        <v>41</v>
      </c>
      <c r="D520" s="44" t="s">
        <v>47</v>
      </c>
      <c r="E520" s="2"/>
      <c r="F520" s="24">
        <v>14035.117137695603</v>
      </c>
      <c r="G520" s="24">
        <v>23932.6791711847</v>
      </c>
      <c r="H520" s="5">
        <f t="shared" ref="H520:H530" si="13">F520+G520</f>
        <v>37967.796308880301</v>
      </c>
    </row>
    <row r="521" spans="1:8" x14ac:dyDescent="0.45">
      <c r="A521" s="28"/>
      <c r="B521" s="12" t="s">
        <v>60</v>
      </c>
      <c r="C521" s="12" t="s">
        <v>41</v>
      </c>
      <c r="D521" s="44" t="s">
        <v>47</v>
      </c>
      <c r="E521" s="2"/>
      <c r="F521" s="24">
        <v>5557.0514555343007</v>
      </c>
      <c r="G521" s="24">
        <v>9475.8831236162787</v>
      </c>
      <c r="H521" s="5">
        <f t="shared" si="13"/>
        <v>15032.93457915058</v>
      </c>
    </row>
    <row r="522" spans="1:8" x14ac:dyDescent="0.45">
      <c r="A522" s="28"/>
      <c r="B522" s="12" t="s">
        <v>399</v>
      </c>
      <c r="C522" s="12" t="s">
        <v>41</v>
      </c>
      <c r="D522" s="44" t="s">
        <v>11</v>
      </c>
      <c r="E522" s="2"/>
      <c r="F522" s="24">
        <v>3437.535034993974</v>
      </c>
      <c r="G522" s="24">
        <v>5861.684111724172</v>
      </c>
      <c r="H522" s="5">
        <f t="shared" si="13"/>
        <v>9299.2191467181456</v>
      </c>
    </row>
    <row r="523" spans="1:8" x14ac:dyDescent="0.45">
      <c r="A523" s="28"/>
      <c r="B523" s="12" t="s">
        <v>443</v>
      </c>
      <c r="C523" s="12" t="s">
        <v>41</v>
      </c>
      <c r="D523" s="44" t="s">
        <v>139</v>
      </c>
      <c r="E523" s="2"/>
      <c r="F523" s="24">
        <v>7676.5678760746259</v>
      </c>
      <c r="G523" s="24">
        <v>13090.082135508384</v>
      </c>
      <c r="H523" s="5">
        <f t="shared" si="13"/>
        <v>20766.650011583009</v>
      </c>
    </row>
    <row r="524" spans="1:8" x14ac:dyDescent="0.45">
      <c r="A524" s="28"/>
      <c r="B524" s="12" t="s">
        <v>419</v>
      </c>
      <c r="C524" s="12" t="s">
        <v>41</v>
      </c>
      <c r="D524" s="44" t="s">
        <v>139</v>
      </c>
      <c r="E524" s="2"/>
      <c r="F524" s="24">
        <v>11915.600717155279</v>
      </c>
      <c r="G524" s="24">
        <v>20318.480159292598</v>
      </c>
      <c r="H524" s="5">
        <f t="shared" si="13"/>
        <v>32234.080876447879</v>
      </c>
    </row>
    <row r="525" spans="1:8" x14ac:dyDescent="0.45">
      <c r="A525" s="28"/>
      <c r="B525" s="12" t="s">
        <v>87</v>
      </c>
      <c r="C525" s="12" t="s">
        <v>41</v>
      </c>
      <c r="D525" s="44" t="s">
        <v>47</v>
      </c>
      <c r="E525" s="2"/>
      <c r="F525" s="24">
        <v>22513.182819856909</v>
      </c>
      <c r="G525" s="24">
        <v>38389.475218753127</v>
      </c>
      <c r="H525" s="5">
        <f t="shared" si="13"/>
        <v>60902.65803861004</v>
      </c>
    </row>
    <row r="526" spans="1:8" x14ac:dyDescent="0.45">
      <c r="A526" s="28"/>
      <c r="B526" s="12" t="s">
        <v>102</v>
      </c>
      <c r="C526" s="12" t="s">
        <v>41</v>
      </c>
      <c r="D526" s="44" t="s">
        <v>47</v>
      </c>
      <c r="E526" s="2"/>
      <c r="F526" s="24">
        <v>30991.248502018218</v>
      </c>
      <c r="G526" s="24">
        <v>52846.271266321557</v>
      </c>
      <c r="H526" s="5">
        <f t="shared" si="13"/>
        <v>83837.519768339771</v>
      </c>
    </row>
    <row r="527" spans="1:8" x14ac:dyDescent="0.45">
      <c r="A527" s="28"/>
      <c r="B527" s="12" t="s">
        <v>400</v>
      </c>
      <c r="C527" s="12" t="s">
        <v>41</v>
      </c>
      <c r="D527" s="44" t="s">
        <v>47</v>
      </c>
      <c r="E527" s="2"/>
      <c r="F527" s="24">
        <v>14035.117137695603</v>
      </c>
      <c r="G527" s="24">
        <v>23932.6791711847</v>
      </c>
      <c r="H527" s="5">
        <f t="shared" si="13"/>
        <v>37967.796308880301</v>
      </c>
    </row>
    <row r="528" spans="1:8" x14ac:dyDescent="0.45">
      <c r="A528" s="28"/>
      <c r="B528" s="12" t="s">
        <v>151</v>
      </c>
      <c r="C528" s="12" t="s">
        <v>41</v>
      </c>
      <c r="D528" s="44" t="s">
        <v>49</v>
      </c>
      <c r="E528" s="2"/>
      <c r="F528" s="24">
        <v>14035.117137695603</v>
      </c>
      <c r="G528" s="24">
        <v>23932.6791711847</v>
      </c>
      <c r="H528" s="5">
        <f t="shared" si="13"/>
        <v>37967.796308880301</v>
      </c>
    </row>
    <row r="529" spans="1:8" x14ac:dyDescent="0.45">
      <c r="A529" s="28"/>
      <c r="B529" s="12" t="s">
        <v>240</v>
      </c>
      <c r="C529" s="12" t="s">
        <v>41</v>
      </c>
      <c r="D529" s="44" t="s">
        <v>49</v>
      </c>
      <c r="E529" s="2"/>
      <c r="F529" s="24">
        <v>7676.5678760746259</v>
      </c>
      <c r="G529" s="24">
        <v>13090.082135508384</v>
      </c>
      <c r="H529" s="5">
        <f t="shared" si="13"/>
        <v>20766.650011583009</v>
      </c>
    </row>
    <row r="530" spans="1:8" x14ac:dyDescent="0.45">
      <c r="A530" s="28"/>
      <c r="B530" s="12" t="s">
        <v>526</v>
      </c>
      <c r="C530" s="12" t="s">
        <v>526</v>
      </c>
      <c r="D530" s="44" t="s">
        <v>526</v>
      </c>
      <c r="E530" s="2"/>
      <c r="F530" s="24">
        <v>3437.535034993974</v>
      </c>
      <c r="G530" s="24">
        <v>5861.684111724172</v>
      </c>
      <c r="H530" s="5">
        <f t="shared" si="13"/>
        <v>9299.2191467181456</v>
      </c>
    </row>
    <row r="531" spans="1:8" x14ac:dyDescent="0.45">
      <c r="A531" s="28"/>
      <c r="B531" s="12" t="s">
        <v>88</v>
      </c>
      <c r="C531" s="12" t="s">
        <v>41</v>
      </c>
      <c r="D531" s="44" t="s">
        <v>49</v>
      </c>
      <c r="E531" s="2"/>
      <c r="F531" s="24">
        <v>3437.535034993974</v>
      </c>
      <c r="G531" s="24">
        <v>5861.684111724172</v>
      </c>
      <c r="H531" s="5">
        <f t="shared" ref="H531:H532" si="14">F531+G531</f>
        <v>9299.2191467181456</v>
      </c>
    </row>
    <row r="532" spans="1:8" ht="28.5" x14ac:dyDescent="0.45">
      <c r="A532" s="28"/>
      <c r="B532" s="12" t="s">
        <v>62</v>
      </c>
      <c r="C532" s="12" t="s">
        <v>41</v>
      </c>
      <c r="D532" s="44" t="s">
        <v>61</v>
      </c>
      <c r="E532" s="2"/>
      <c r="F532" s="24">
        <v>3437.535034993974</v>
      </c>
      <c r="G532" s="24">
        <v>5861.684111724172</v>
      </c>
      <c r="H532" s="5">
        <f t="shared" si="14"/>
        <v>9299.2191467181456</v>
      </c>
    </row>
    <row r="533" spans="1:8" x14ac:dyDescent="0.45">
      <c r="A533" s="30"/>
      <c r="B533" s="32"/>
      <c r="C533" s="32"/>
      <c r="D533" s="32"/>
      <c r="E533" s="32"/>
      <c r="F533" s="32"/>
      <c r="G533" s="32"/>
      <c r="H533" s="32"/>
    </row>
    <row r="534" spans="1:8" x14ac:dyDescent="0.45">
      <c r="A534" s="9"/>
      <c r="B534" s="10"/>
      <c r="C534" s="10"/>
      <c r="D534" s="45"/>
      <c r="E534" s="10"/>
      <c r="F534" s="14">
        <f>SUM(F519:F532)</f>
        <v>156694.75184566059</v>
      </c>
      <c r="G534" s="14">
        <f>SUM(G519:G532)</f>
        <v>242455.04799945108</v>
      </c>
      <c r="H534" s="14">
        <f>SUM(H519:H532)</f>
        <v>399149.79984511173</v>
      </c>
    </row>
    <row r="535" spans="1:8" x14ac:dyDescent="0.45">
      <c r="A535" s="27" t="s">
        <v>11</v>
      </c>
      <c r="B535" s="12" t="s">
        <v>526</v>
      </c>
      <c r="C535" s="12" t="s">
        <v>526</v>
      </c>
      <c r="D535" s="44" t="s">
        <v>526</v>
      </c>
      <c r="E535" s="2"/>
      <c r="F535" s="2"/>
      <c r="G535" s="2"/>
      <c r="H535" s="5">
        <f>F535+G535</f>
        <v>0</v>
      </c>
    </row>
    <row r="536" spans="1:8" x14ac:dyDescent="0.45">
      <c r="A536" s="29" t="s">
        <v>11</v>
      </c>
      <c r="B536" s="12" t="s">
        <v>526</v>
      </c>
      <c r="C536" s="12" t="s">
        <v>526</v>
      </c>
      <c r="D536" s="44" t="s">
        <v>526</v>
      </c>
      <c r="E536" s="2"/>
      <c r="F536" s="2"/>
      <c r="G536" s="2"/>
      <c r="H536" s="5">
        <f t="shared" ref="H536:H540" si="15">F536+G536</f>
        <v>0</v>
      </c>
    </row>
    <row r="537" spans="1:8" x14ac:dyDescent="0.45">
      <c r="A537" s="29" t="s">
        <v>11</v>
      </c>
      <c r="B537" s="12" t="s">
        <v>526</v>
      </c>
      <c r="C537" s="12" t="s">
        <v>526</v>
      </c>
      <c r="D537" s="44" t="s">
        <v>526</v>
      </c>
      <c r="E537" s="2"/>
      <c r="F537" s="2"/>
      <c r="G537" s="2"/>
      <c r="H537" s="5">
        <f t="shared" si="15"/>
        <v>0</v>
      </c>
    </row>
    <row r="538" spans="1:8" x14ac:dyDescent="0.45">
      <c r="A538" s="29" t="s">
        <v>11</v>
      </c>
      <c r="B538" s="12" t="s">
        <v>526</v>
      </c>
      <c r="C538" s="12" t="s">
        <v>526</v>
      </c>
      <c r="D538" s="44" t="s">
        <v>526</v>
      </c>
      <c r="E538" s="2"/>
      <c r="F538" s="2"/>
      <c r="G538" s="2"/>
      <c r="H538" s="5">
        <f t="shared" si="15"/>
        <v>0</v>
      </c>
    </row>
    <row r="539" spans="1:8" x14ac:dyDescent="0.45">
      <c r="A539" s="29" t="s">
        <v>11</v>
      </c>
      <c r="B539" s="12" t="s">
        <v>526</v>
      </c>
      <c r="C539" s="12" t="s">
        <v>526</v>
      </c>
      <c r="D539" s="44" t="s">
        <v>526</v>
      </c>
      <c r="E539" s="2"/>
      <c r="F539" s="2"/>
      <c r="G539" s="2"/>
      <c r="H539" s="5">
        <f t="shared" si="15"/>
        <v>0</v>
      </c>
    </row>
    <row r="540" spans="1:8" x14ac:dyDescent="0.45">
      <c r="A540" s="29" t="s">
        <v>11</v>
      </c>
      <c r="B540" s="12" t="s">
        <v>526</v>
      </c>
      <c r="C540" s="12" t="s">
        <v>526</v>
      </c>
      <c r="D540" s="44" t="s">
        <v>526</v>
      </c>
      <c r="E540" s="2"/>
      <c r="F540" s="2"/>
      <c r="G540" s="2"/>
      <c r="H540" s="5">
        <f t="shared" si="15"/>
        <v>0</v>
      </c>
    </row>
    <row r="541" spans="1:8" x14ac:dyDescent="0.45">
      <c r="A541" s="30"/>
      <c r="B541" s="32"/>
      <c r="C541" s="32"/>
      <c r="D541" s="32"/>
      <c r="E541" s="32"/>
      <c r="F541" s="32"/>
      <c r="G541" s="32"/>
      <c r="H541" s="32"/>
    </row>
    <row r="542" spans="1:8" x14ac:dyDescent="0.45">
      <c r="A542" s="9"/>
      <c r="B542" s="10"/>
      <c r="C542" s="10"/>
      <c r="D542" s="45"/>
      <c r="E542" s="10"/>
      <c r="F542" s="14">
        <f t="shared" ref="F542:G542" si="16">SUM(F535:F540)</f>
        <v>0</v>
      </c>
      <c r="G542" s="14">
        <f t="shared" si="16"/>
        <v>0</v>
      </c>
      <c r="H542" s="14">
        <f>SUM(H535:H540)</f>
        <v>0</v>
      </c>
    </row>
    <row r="543" spans="1:8" x14ac:dyDescent="0.45">
      <c r="A543" s="27" t="s">
        <v>12</v>
      </c>
      <c r="B543" s="12" t="s">
        <v>526</v>
      </c>
      <c r="C543" s="12" t="s">
        <v>526</v>
      </c>
      <c r="D543" s="44" t="s">
        <v>526</v>
      </c>
      <c r="E543" s="2"/>
      <c r="F543" s="2"/>
      <c r="G543" s="2"/>
      <c r="H543" s="5">
        <f>F543+G543</f>
        <v>0</v>
      </c>
    </row>
    <row r="544" spans="1:8" x14ac:dyDescent="0.45">
      <c r="A544" s="29" t="s">
        <v>12</v>
      </c>
      <c r="B544" s="12" t="s">
        <v>526</v>
      </c>
      <c r="C544" s="12" t="s">
        <v>526</v>
      </c>
      <c r="D544" s="44" t="s">
        <v>526</v>
      </c>
      <c r="E544" s="2"/>
      <c r="F544" s="2"/>
      <c r="G544" s="2"/>
      <c r="H544" s="5">
        <f t="shared" ref="H544:H548" si="17">F544+G544</f>
        <v>0</v>
      </c>
    </row>
    <row r="545" spans="1:8" x14ac:dyDescent="0.45">
      <c r="A545" s="29" t="s">
        <v>12</v>
      </c>
      <c r="B545" s="12" t="s">
        <v>526</v>
      </c>
      <c r="C545" s="12" t="s">
        <v>526</v>
      </c>
      <c r="D545" s="44" t="s">
        <v>526</v>
      </c>
      <c r="E545" s="2"/>
      <c r="F545" s="2"/>
      <c r="G545" s="2"/>
      <c r="H545" s="5">
        <f t="shared" si="17"/>
        <v>0</v>
      </c>
    </row>
    <row r="546" spans="1:8" x14ac:dyDescent="0.45">
      <c r="A546" s="29" t="s">
        <v>12</v>
      </c>
      <c r="B546" s="12" t="s">
        <v>526</v>
      </c>
      <c r="C546" s="12" t="s">
        <v>526</v>
      </c>
      <c r="D546" s="44" t="s">
        <v>526</v>
      </c>
      <c r="E546" s="2"/>
      <c r="F546" s="2"/>
      <c r="G546" s="2"/>
      <c r="H546" s="5">
        <f t="shared" si="17"/>
        <v>0</v>
      </c>
    </row>
    <row r="547" spans="1:8" x14ac:dyDescent="0.45">
      <c r="A547" s="29" t="s">
        <v>12</v>
      </c>
      <c r="B547" s="12" t="s">
        <v>526</v>
      </c>
      <c r="C547" s="12" t="s">
        <v>526</v>
      </c>
      <c r="D547" s="44" t="s">
        <v>526</v>
      </c>
      <c r="E547" s="2"/>
      <c r="F547" s="2"/>
      <c r="G547" s="2"/>
      <c r="H547" s="5">
        <f t="shared" si="17"/>
        <v>0</v>
      </c>
    </row>
    <row r="548" spans="1:8" x14ac:dyDescent="0.45">
      <c r="A548" s="29" t="s">
        <v>12</v>
      </c>
      <c r="B548" s="12" t="s">
        <v>526</v>
      </c>
      <c r="C548" s="12" t="s">
        <v>526</v>
      </c>
      <c r="D548" s="44" t="s">
        <v>526</v>
      </c>
      <c r="E548" s="2"/>
      <c r="F548" s="2"/>
      <c r="G548" s="2"/>
      <c r="H548" s="5">
        <f t="shared" si="17"/>
        <v>0</v>
      </c>
    </row>
    <row r="549" spans="1:8" x14ac:dyDescent="0.45">
      <c r="A549" s="30"/>
      <c r="B549" s="32"/>
      <c r="C549" s="32"/>
      <c r="D549" s="32"/>
      <c r="E549" s="32"/>
      <c r="F549" s="32"/>
      <c r="G549" s="32"/>
      <c r="H549" s="32"/>
    </row>
    <row r="550" spans="1:8" x14ac:dyDescent="0.45">
      <c r="A550" s="9"/>
      <c r="B550" s="10"/>
      <c r="C550" s="10"/>
      <c r="D550" s="45"/>
      <c r="E550" s="10"/>
      <c r="F550" s="14">
        <f t="shared" ref="F550:G550" si="18">SUM(F543:F548)</f>
        <v>0</v>
      </c>
      <c r="G550" s="14">
        <f t="shared" si="18"/>
        <v>0</v>
      </c>
      <c r="H550" s="14">
        <f>SUM(H543:H548)</f>
        <v>0</v>
      </c>
    </row>
    <row r="551" spans="1:8" x14ac:dyDescent="0.45">
      <c r="A551" s="27" t="s">
        <v>13</v>
      </c>
      <c r="B551" s="12" t="s">
        <v>526</v>
      </c>
      <c r="C551" s="12" t="s">
        <v>526</v>
      </c>
      <c r="D551" s="44" t="s">
        <v>526</v>
      </c>
      <c r="E551" s="2"/>
      <c r="F551" s="2"/>
      <c r="G551" s="2"/>
      <c r="H551" s="5">
        <f>F551+G551</f>
        <v>0</v>
      </c>
    </row>
    <row r="552" spans="1:8" x14ac:dyDescent="0.45">
      <c r="A552" s="29" t="s">
        <v>13</v>
      </c>
      <c r="B552" s="12" t="s">
        <v>526</v>
      </c>
      <c r="C552" s="12" t="s">
        <v>526</v>
      </c>
      <c r="D552" s="44" t="s">
        <v>526</v>
      </c>
      <c r="E552" s="2"/>
      <c r="F552" s="2"/>
      <c r="G552" s="2"/>
      <c r="H552" s="5">
        <f t="shared" ref="H552:H556" si="19">F552+G552</f>
        <v>0</v>
      </c>
    </row>
    <row r="553" spans="1:8" x14ac:dyDescent="0.45">
      <c r="A553" s="29" t="s">
        <v>13</v>
      </c>
      <c r="B553" s="12" t="s">
        <v>526</v>
      </c>
      <c r="C553" s="12" t="s">
        <v>526</v>
      </c>
      <c r="D553" s="44" t="s">
        <v>526</v>
      </c>
      <c r="E553" s="2"/>
      <c r="F553" s="2"/>
      <c r="G553" s="2"/>
      <c r="H553" s="5">
        <f t="shared" si="19"/>
        <v>0</v>
      </c>
    </row>
    <row r="554" spans="1:8" x14ac:dyDescent="0.45">
      <c r="A554" s="29" t="s">
        <v>13</v>
      </c>
      <c r="B554" s="12" t="s">
        <v>526</v>
      </c>
      <c r="C554" s="12" t="s">
        <v>526</v>
      </c>
      <c r="D554" s="44" t="s">
        <v>526</v>
      </c>
      <c r="E554" s="2"/>
      <c r="F554" s="2"/>
      <c r="G554" s="2"/>
      <c r="H554" s="5">
        <f t="shared" si="19"/>
        <v>0</v>
      </c>
    </row>
    <row r="555" spans="1:8" x14ac:dyDescent="0.45">
      <c r="A555" s="29" t="s">
        <v>13</v>
      </c>
      <c r="B555" s="12" t="s">
        <v>526</v>
      </c>
      <c r="C555" s="12" t="s">
        <v>526</v>
      </c>
      <c r="D555" s="44" t="s">
        <v>526</v>
      </c>
      <c r="E555" s="2"/>
      <c r="F555" s="2"/>
      <c r="G555" s="2"/>
      <c r="H555" s="5">
        <f t="shared" si="19"/>
        <v>0</v>
      </c>
    </row>
    <row r="556" spans="1:8" x14ac:dyDescent="0.45">
      <c r="A556" s="29" t="s">
        <v>13</v>
      </c>
      <c r="B556" s="12" t="s">
        <v>526</v>
      </c>
      <c r="C556" s="12" t="s">
        <v>526</v>
      </c>
      <c r="D556" s="44" t="s">
        <v>526</v>
      </c>
      <c r="E556" s="2"/>
      <c r="F556" s="2"/>
      <c r="G556" s="2"/>
      <c r="H556" s="5">
        <f t="shared" si="19"/>
        <v>0</v>
      </c>
    </row>
    <row r="557" spans="1:8" x14ac:dyDescent="0.45">
      <c r="A557" s="30"/>
      <c r="B557" s="32"/>
      <c r="C557" s="32"/>
      <c r="D557" s="32"/>
      <c r="E557" s="32"/>
      <c r="F557" s="32"/>
      <c r="G557" s="32"/>
      <c r="H557" s="32"/>
    </row>
    <row r="558" spans="1:8" x14ac:dyDescent="0.45">
      <c r="A558" s="9"/>
      <c r="B558" s="10"/>
      <c r="C558" s="10"/>
      <c r="D558" s="45"/>
      <c r="E558" s="10"/>
      <c r="F558" s="14">
        <f t="shared" ref="F558:G558" si="20">SUM(F551:F556)</f>
        <v>0</v>
      </c>
      <c r="G558" s="14">
        <f t="shared" si="20"/>
        <v>0</v>
      </c>
      <c r="H558" s="14">
        <f>SUM(H551:H556)</f>
        <v>0</v>
      </c>
    </row>
    <row r="559" spans="1:8" ht="14.25" customHeight="1" x14ac:dyDescent="0.45">
      <c r="A559" s="27" t="s">
        <v>14</v>
      </c>
      <c r="B559" s="12" t="s">
        <v>136</v>
      </c>
      <c r="C559" s="12"/>
      <c r="D559" s="44"/>
      <c r="E559" s="2"/>
      <c r="F559" s="24">
        <v>36226.368605296339</v>
      </c>
      <c r="G559" s="24">
        <v>0</v>
      </c>
      <c r="H559" s="5">
        <f>F559+G559</f>
        <v>36226.368605296339</v>
      </c>
    </row>
    <row r="560" spans="1:8" ht="14.25" customHeight="1" x14ac:dyDescent="0.45">
      <c r="A560" s="28"/>
      <c r="B560" s="12" t="s">
        <v>313</v>
      </c>
      <c r="C560" s="12"/>
      <c r="D560" s="44"/>
      <c r="E560" s="2"/>
      <c r="F560" s="24">
        <v>74858.394500788156</v>
      </c>
      <c r="G560" s="24">
        <v>0</v>
      </c>
      <c r="H560" s="5">
        <f t="shared" ref="H560:H579" si="21">F560+G560</f>
        <v>74858.394500788156</v>
      </c>
    </row>
    <row r="561" spans="1:8" ht="14.25" customHeight="1" x14ac:dyDescent="0.45">
      <c r="A561" s="28"/>
      <c r="B561" s="12" t="s">
        <v>150</v>
      </c>
      <c r="C561" s="12"/>
      <c r="D561" s="44"/>
      <c r="E561" s="2"/>
      <c r="F561" s="24">
        <v>14150.925236443883</v>
      </c>
      <c r="G561" s="24">
        <v>0</v>
      </c>
      <c r="H561" s="5">
        <f t="shared" si="21"/>
        <v>14150.925236443883</v>
      </c>
    </row>
    <row r="562" spans="1:8" ht="14.25" customHeight="1" x14ac:dyDescent="0.45">
      <c r="A562" s="28"/>
      <c r="B562" s="12" t="s">
        <v>367</v>
      </c>
      <c r="C562" s="12"/>
      <c r="D562" s="44"/>
      <c r="E562" s="2"/>
      <c r="F562" s="24">
        <v>25188.646920870109</v>
      </c>
      <c r="G562" s="24">
        <v>0</v>
      </c>
      <c r="H562" s="5">
        <f t="shared" si="21"/>
        <v>25188.646920870109</v>
      </c>
    </row>
    <row r="563" spans="1:8" ht="14.25" customHeight="1" x14ac:dyDescent="0.45">
      <c r="A563" s="28"/>
      <c r="B563" s="12" t="s">
        <v>526</v>
      </c>
      <c r="C563" s="12"/>
      <c r="D563" s="44"/>
      <c r="E563" s="2"/>
      <c r="F563" s="24">
        <v>19669.786078656998</v>
      </c>
      <c r="G563" s="24">
        <v>0</v>
      </c>
      <c r="H563" s="5">
        <f t="shared" si="21"/>
        <v>19669.786078656998</v>
      </c>
    </row>
    <row r="564" spans="1:8" ht="14.25" customHeight="1" x14ac:dyDescent="0.45">
      <c r="A564" s="28"/>
      <c r="B564" s="12" t="s">
        <v>526</v>
      </c>
      <c r="C564" s="12"/>
      <c r="D564" s="44"/>
      <c r="E564" s="2"/>
      <c r="F564" s="24">
        <v>14150.925236443883</v>
      </c>
      <c r="G564" s="24">
        <v>0</v>
      </c>
      <c r="H564" s="5">
        <f t="shared" si="21"/>
        <v>14150.925236443883</v>
      </c>
    </row>
    <row r="565" spans="1:8" ht="14.25" customHeight="1" x14ac:dyDescent="0.45">
      <c r="A565" s="28"/>
      <c r="B565" s="12" t="s">
        <v>526</v>
      </c>
      <c r="C565" s="12"/>
      <c r="D565" s="44"/>
      <c r="E565" s="2"/>
      <c r="F565" s="24">
        <v>25188.646920870109</v>
      </c>
      <c r="G565" s="24">
        <v>0</v>
      </c>
      <c r="H565" s="5">
        <f t="shared" si="21"/>
        <v>25188.646920870109</v>
      </c>
    </row>
    <row r="566" spans="1:8" ht="14.25" customHeight="1" x14ac:dyDescent="0.45">
      <c r="A566" s="28"/>
      <c r="B566" s="12" t="s">
        <v>69</v>
      </c>
      <c r="C566" s="12"/>
      <c r="D566" s="44"/>
      <c r="E566" s="2"/>
      <c r="F566" s="24">
        <v>30707.507763083224</v>
      </c>
      <c r="G566" s="24">
        <v>0</v>
      </c>
      <c r="H566" s="5">
        <f t="shared" si="21"/>
        <v>30707.507763083224</v>
      </c>
    </row>
    <row r="567" spans="1:8" ht="14.25" customHeight="1" x14ac:dyDescent="0.45">
      <c r="A567" s="28"/>
      <c r="B567" s="12" t="s">
        <v>351</v>
      </c>
      <c r="C567" s="12"/>
      <c r="D567" s="44"/>
      <c r="E567" s="2"/>
      <c r="F567" s="24">
        <v>19669.786078656998</v>
      </c>
      <c r="G567" s="24">
        <v>0</v>
      </c>
      <c r="H567" s="5">
        <f t="shared" si="21"/>
        <v>19669.786078656998</v>
      </c>
    </row>
    <row r="568" spans="1:8" ht="14.25" customHeight="1" x14ac:dyDescent="0.45">
      <c r="A568" s="28"/>
      <c r="B568" s="12" t="s">
        <v>351</v>
      </c>
      <c r="C568" s="12"/>
      <c r="D568" s="44"/>
      <c r="E568" s="2"/>
      <c r="F568" s="24">
        <v>5123.5776939194811</v>
      </c>
      <c r="G568" s="24">
        <v>8736.7237447471853</v>
      </c>
      <c r="H568" s="5">
        <f t="shared" si="21"/>
        <v>13860.301438666665</v>
      </c>
    </row>
    <row r="569" spans="1:8" ht="14.25" customHeight="1" x14ac:dyDescent="0.45">
      <c r="A569" s="28"/>
      <c r="B569" s="12" t="s">
        <v>313</v>
      </c>
      <c r="C569" s="12"/>
      <c r="D569" s="44"/>
      <c r="E569" s="2"/>
      <c r="F569" s="24">
        <v>22899.255407517685</v>
      </c>
      <c r="G569" s="24">
        <v>39047.806124482318</v>
      </c>
      <c r="H569" s="5">
        <f t="shared" si="21"/>
        <v>61947.061532000007</v>
      </c>
    </row>
    <row r="570" spans="1:8" ht="14.25" customHeight="1" x14ac:dyDescent="0.45">
      <c r="A570" s="28"/>
      <c r="B570" s="12" t="s">
        <v>526</v>
      </c>
      <c r="C570" s="12"/>
      <c r="D570" s="44"/>
      <c r="E570" s="2"/>
      <c r="F570" s="24">
        <v>6901.1454652793027</v>
      </c>
      <c r="G570" s="24">
        <v>11767.8319827207</v>
      </c>
      <c r="H570" s="5">
        <f t="shared" si="21"/>
        <v>18668.977448000001</v>
      </c>
    </row>
    <row r="571" spans="1:8" ht="14.25" customHeight="1" x14ac:dyDescent="0.45">
      <c r="A571" s="28"/>
      <c r="B571" s="12" t="s">
        <v>367</v>
      </c>
      <c r="C571" s="12"/>
      <c r="D571" s="44"/>
      <c r="E571" s="2"/>
      <c r="F571" s="24">
        <v>6901.1454652793027</v>
      </c>
      <c r="G571" s="24">
        <v>11767.8319827207</v>
      </c>
      <c r="H571" s="5">
        <f t="shared" si="21"/>
        <v>18668.977448000001</v>
      </c>
    </row>
    <row r="572" spans="1:8" ht="14.25" customHeight="1" x14ac:dyDescent="0.45">
      <c r="A572" s="28"/>
      <c r="B572" s="12" t="s">
        <v>526</v>
      </c>
      <c r="C572" s="12"/>
      <c r="D572" s="44"/>
      <c r="E572" s="2"/>
      <c r="F572" s="24">
        <v>5123.5776939194811</v>
      </c>
      <c r="G572" s="24">
        <v>8736.7237447471853</v>
      </c>
      <c r="H572" s="5">
        <f t="shared" si="21"/>
        <v>13860.301438666665</v>
      </c>
    </row>
    <row r="573" spans="1:8" ht="14.25" customHeight="1" x14ac:dyDescent="0.45">
      <c r="A573" s="28"/>
      <c r="B573" s="12" t="s">
        <v>136</v>
      </c>
      <c r="C573" s="12"/>
      <c r="D573" s="44"/>
      <c r="E573" s="2"/>
      <c r="F573" s="24">
        <v>10456.281007998943</v>
      </c>
      <c r="G573" s="24">
        <v>17830.048458667727</v>
      </c>
      <c r="H573" s="5">
        <f t="shared" si="21"/>
        <v>28286.32946666667</v>
      </c>
    </row>
    <row r="574" spans="1:8" ht="14.25" customHeight="1" x14ac:dyDescent="0.45">
      <c r="A574" s="28"/>
      <c r="B574" s="12" t="s">
        <v>526</v>
      </c>
      <c r="C574" s="12"/>
      <c r="D574" s="44"/>
      <c r="E574" s="2"/>
      <c r="F574" s="24">
        <v>22899.255407517685</v>
      </c>
      <c r="G574" s="24">
        <v>39047.806124482318</v>
      </c>
      <c r="H574" s="5">
        <f t="shared" si="21"/>
        <v>61947.061532000007</v>
      </c>
    </row>
    <row r="575" spans="1:8" ht="14.25" customHeight="1" x14ac:dyDescent="0.45">
      <c r="A575" s="28"/>
      <c r="B575" s="12" t="s">
        <v>157</v>
      </c>
      <c r="C575" s="12"/>
      <c r="D575" s="44"/>
      <c r="E575" s="2"/>
      <c r="F575" s="24">
        <v>26454.390950237324</v>
      </c>
      <c r="G575" s="24">
        <v>45110.022600429344</v>
      </c>
      <c r="H575" s="5">
        <f t="shared" si="21"/>
        <v>71564.413550666664</v>
      </c>
    </row>
    <row r="576" spans="1:8" x14ac:dyDescent="0.45">
      <c r="A576" s="29" t="s">
        <v>14</v>
      </c>
      <c r="B576" s="12" t="s">
        <v>69</v>
      </c>
      <c r="C576" s="12"/>
      <c r="D576" s="44"/>
      <c r="E576" s="2"/>
      <c r="F576" s="24">
        <v>8678.7132366391234</v>
      </c>
      <c r="G576" s="24">
        <v>14798.940220694212</v>
      </c>
      <c r="H576" s="5">
        <f t="shared" si="21"/>
        <v>23477.653457333334</v>
      </c>
    </row>
    <row r="577" spans="1:8" x14ac:dyDescent="0.45">
      <c r="A577" s="29" t="s">
        <v>14</v>
      </c>
      <c r="B577" s="12" t="s">
        <v>150</v>
      </c>
      <c r="C577" s="12"/>
      <c r="D577" s="44"/>
      <c r="E577" s="2"/>
      <c r="F577" s="24">
        <v>3346.0099225596614</v>
      </c>
      <c r="G577" s="24">
        <v>5705.6155067736718</v>
      </c>
      <c r="H577" s="5">
        <f t="shared" si="21"/>
        <v>9051.6254293333332</v>
      </c>
    </row>
    <row r="578" spans="1:8" x14ac:dyDescent="0.45">
      <c r="A578" s="29" t="s">
        <v>14</v>
      </c>
      <c r="B578" s="12" t="s">
        <v>526</v>
      </c>
      <c r="C578" s="12"/>
      <c r="D578" s="44"/>
      <c r="E578" s="2"/>
      <c r="F578" s="24">
        <v>3346.0099225596614</v>
      </c>
      <c r="G578" s="24">
        <v>5705.6155067736718</v>
      </c>
      <c r="H578" s="5">
        <f t="shared" si="21"/>
        <v>9051.6254293333332</v>
      </c>
    </row>
    <row r="579" spans="1:8" x14ac:dyDescent="0.45">
      <c r="A579" s="29" t="s">
        <v>14</v>
      </c>
      <c r="B579" s="12" t="s">
        <v>409</v>
      </c>
      <c r="C579" s="12"/>
      <c r="D579" s="44"/>
      <c r="E579" s="2"/>
      <c r="F579" s="24">
        <v>3858.6367874187276</v>
      </c>
      <c r="G579" s="24">
        <v>6579.7467427896063</v>
      </c>
      <c r="H579" s="5">
        <f t="shared" si="21"/>
        <v>10438.383530208333</v>
      </c>
    </row>
    <row r="580" spans="1:8" x14ac:dyDescent="0.45">
      <c r="A580" s="30"/>
      <c r="B580" s="32"/>
      <c r="C580" s="32"/>
      <c r="D580" s="32"/>
      <c r="E580" s="32"/>
      <c r="F580" s="32"/>
      <c r="G580" s="32"/>
      <c r="H580" s="32"/>
    </row>
    <row r="581" spans="1:8" x14ac:dyDescent="0.45">
      <c r="A581" s="9"/>
      <c r="B581" s="10"/>
      <c r="C581" s="10"/>
      <c r="D581" s="45"/>
      <c r="E581" s="10"/>
      <c r="F581" s="14">
        <f>SUM(F559:F579)</f>
        <v>385798.986301956</v>
      </c>
      <c r="G581" s="14">
        <f>SUM(G559:G579)</f>
        <v>214834.7127400286</v>
      </c>
      <c r="H581" s="14">
        <f>SUM(H559:H579)</f>
        <v>600633.69904198474</v>
      </c>
    </row>
    <row r="582" spans="1:8" x14ac:dyDescent="0.45">
      <c r="A582" s="27" t="s">
        <v>15</v>
      </c>
      <c r="B582" s="12" t="s">
        <v>410</v>
      </c>
      <c r="C582" s="12" t="s">
        <v>38</v>
      </c>
      <c r="D582" s="44" t="s">
        <v>43</v>
      </c>
      <c r="E582" s="2"/>
      <c r="F582" s="24">
        <v>43036.119605769229</v>
      </c>
      <c r="G582" s="24">
        <v>0</v>
      </c>
      <c r="H582" s="5">
        <f>F582+G582</f>
        <v>43036.119605769229</v>
      </c>
    </row>
    <row r="583" spans="1:8" x14ac:dyDescent="0.45">
      <c r="A583" s="28"/>
      <c r="B583" s="12" t="s">
        <v>441</v>
      </c>
      <c r="C583" s="12" t="s">
        <v>41</v>
      </c>
      <c r="D583" s="44" t="s">
        <v>45</v>
      </c>
      <c r="E583" s="2"/>
      <c r="F583" s="24">
        <v>5838.0113736515359</v>
      </c>
      <c r="G583" s="24">
        <v>9954.9759245023106</v>
      </c>
      <c r="H583" s="5">
        <f t="shared" ref="H583:H589" si="22">F583+G583</f>
        <v>15792.987298153846</v>
      </c>
    </row>
    <row r="584" spans="1:8" x14ac:dyDescent="0.45">
      <c r="A584" s="28"/>
      <c r="B584" s="12" t="s">
        <v>410</v>
      </c>
      <c r="C584" s="12" t="s">
        <v>38</v>
      </c>
      <c r="D584" s="44" t="s">
        <v>43</v>
      </c>
      <c r="E584" s="2"/>
      <c r="F584" s="24">
        <v>12353.078770943186</v>
      </c>
      <c r="G584" s="24">
        <v>21064.467656441433</v>
      </c>
      <c r="H584" s="5">
        <f t="shared" si="22"/>
        <v>33417.546427384616</v>
      </c>
    </row>
    <row r="585" spans="1:8" x14ac:dyDescent="0.45">
      <c r="A585" s="28"/>
      <c r="B585" s="12" t="s">
        <v>439</v>
      </c>
      <c r="C585" s="12" t="s">
        <v>38</v>
      </c>
      <c r="D585" s="44" t="s">
        <v>46</v>
      </c>
      <c r="E585" s="2"/>
      <c r="F585" s="24">
        <v>5838.0113736515359</v>
      </c>
      <c r="G585" s="24">
        <v>9954.9759245023106</v>
      </c>
      <c r="H585" s="5">
        <f t="shared" si="22"/>
        <v>15792.987298153846</v>
      </c>
    </row>
    <row r="586" spans="1:8" x14ac:dyDescent="0.45">
      <c r="A586" s="28"/>
      <c r="B586" s="12" t="s">
        <v>440</v>
      </c>
      <c r="C586" s="12" t="s">
        <v>41</v>
      </c>
      <c r="D586" s="44" t="s">
        <v>45</v>
      </c>
      <c r="E586" s="2"/>
      <c r="F586" s="24">
        <v>3666.3222412209866</v>
      </c>
      <c r="G586" s="24">
        <v>6251.8120138559361</v>
      </c>
      <c r="H586" s="5">
        <f t="shared" si="22"/>
        <v>9918.1342550769223</v>
      </c>
    </row>
    <row r="587" spans="1:8" x14ac:dyDescent="0.45">
      <c r="A587" s="29" t="s">
        <v>15</v>
      </c>
      <c r="B587" s="12" t="s">
        <v>284</v>
      </c>
      <c r="C587" s="12" t="s">
        <v>41</v>
      </c>
      <c r="D587" s="44" t="s">
        <v>45</v>
      </c>
      <c r="E587" s="2"/>
      <c r="F587" s="24">
        <v>3666.3222412209866</v>
      </c>
      <c r="G587" s="24">
        <v>6251.8120138559361</v>
      </c>
      <c r="H587" s="5">
        <f t="shared" si="22"/>
        <v>9918.1342550769223</v>
      </c>
    </row>
    <row r="588" spans="1:8" x14ac:dyDescent="0.45">
      <c r="A588" s="29" t="s">
        <v>15</v>
      </c>
      <c r="B588" s="12" t="s">
        <v>212</v>
      </c>
      <c r="C588" s="12" t="s">
        <v>41</v>
      </c>
      <c r="D588" s="44" t="s">
        <v>45</v>
      </c>
      <c r="E588" s="2"/>
      <c r="F588" s="24">
        <v>5838.0113736515359</v>
      </c>
      <c r="G588" s="24">
        <v>9954.9759245023106</v>
      </c>
      <c r="H588" s="5">
        <f t="shared" si="22"/>
        <v>15792.987298153846</v>
      </c>
    </row>
    <row r="589" spans="1:8" x14ac:dyDescent="0.45">
      <c r="A589" s="29" t="s">
        <v>15</v>
      </c>
      <c r="B589" s="12" t="s">
        <v>103</v>
      </c>
      <c r="C589" s="12" t="s">
        <v>41</v>
      </c>
      <c r="D589" s="44" t="s">
        <v>45</v>
      </c>
      <c r="E589" s="2"/>
      <c r="F589" s="24">
        <v>25383.213565526479</v>
      </c>
      <c r="G589" s="24">
        <v>43283.451120319667</v>
      </c>
      <c r="H589" s="5">
        <f t="shared" si="22"/>
        <v>68666.664685846146</v>
      </c>
    </row>
    <row r="590" spans="1:8" x14ac:dyDescent="0.45">
      <c r="A590" s="30"/>
      <c r="B590" s="32"/>
      <c r="C590" s="32"/>
      <c r="D590" s="32"/>
      <c r="E590" s="32"/>
      <c r="F590" s="32"/>
      <c r="G590" s="32"/>
      <c r="H590" s="32"/>
    </row>
    <row r="591" spans="1:8" x14ac:dyDescent="0.45">
      <c r="A591" s="9"/>
      <c r="B591" s="10"/>
      <c r="C591" s="10"/>
      <c r="D591" s="45"/>
      <c r="E591" s="10"/>
      <c r="F591" s="14">
        <f>SUM(F582:F589)</f>
        <v>105619.09054563547</v>
      </c>
      <c r="G591" s="14">
        <f>SUM(G582:G589)</f>
        <v>106716.4705779799</v>
      </c>
      <c r="H591" s="14">
        <f>SUM(H582:H589)</f>
        <v>212335.56112361536</v>
      </c>
    </row>
    <row r="592" spans="1:8" x14ac:dyDescent="0.45">
      <c r="A592" s="27" t="s">
        <v>16</v>
      </c>
      <c r="B592" s="12" t="s">
        <v>204</v>
      </c>
      <c r="C592" s="12" t="s">
        <v>38</v>
      </c>
      <c r="D592" s="44" t="s">
        <v>53</v>
      </c>
      <c r="E592" s="2"/>
      <c r="F592" s="24">
        <v>2050.2511780390087</v>
      </c>
      <c r="G592" s="24">
        <v>3496.0879330721032</v>
      </c>
      <c r="H592" s="5">
        <f>F592+G592</f>
        <v>5546.3391111111123</v>
      </c>
    </row>
    <row r="593" spans="1:8" x14ac:dyDescent="0.45">
      <c r="A593" s="29" t="s">
        <v>16</v>
      </c>
      <c r="B593" s="12" t="s">
        <v>526</v>
      </c>
      <c r="C593" s="12" t="s">
        <v>526</v>
      </c>
      <c r="D593" s="44" t="s">
        <v>526</v>
      </c>
      <c r="E593" s="2"/>
      <c r="F593" s="2"/>
      <c r="G593" s="2"/>
      <c r="H593" s="5">
        <f t="shared" ref="H593:H597" si="23">F593+G593</f>
        <v>0</v>
      </c>
    </row>
    <row r="594" spans="1:8" x14ac:dyDescent="0.45">
      <c r="A594" s="29" t="s">
        <v>16</v>
      </c>
      <c r="B594" s="12" t="s">
        <v>526</v>
      </c>
      <c r="C594" s="12" t="s">
        <v>526</v>
      </c>
      <c r="D594" s="44" t="s">
        <v>526</v>
      </c>
      <c r="E594" s="2"/>
      <c r="F594" s="2"/>
      <c r="G594" s="2"/>
      <c r="H594" s="5">
        <f t="shared" si="23"/>
        <v>0</v>
      </c>
    </row>
    <row r="595" spans="1:8" x14ac:dyDescent="0.45">
      <c r="A595" s="29" t="s">
        <v>16</v>
      </c>
      <c r="B595" s="12" t="s">
        <v>526</v>
      </c>
      <c r="C595" s="12" t="s">
        <v>526</v>
      </c>
      <c r="D595" s="44" t="s">
        <v>526</v>
      </c>
      <c r="E595" s="2"/>
      <c r="F595" s="2"/>
      <c r="G595" s="2"/>
      <c r="H595" s="5">
        <f t="shared" si="23"/>
        <v>0</v>
      </c>
    </row>
    <row r="596" spans="1:8" x14ac:dyDescent="0.45">
      <c r="A596" s="29" t="s">
        <v>16</v>
      </c>
      <c r="B596" s="12" t="s">
        <v>526</v>
      </c>
      <c r="C596" s="12" t="s">
        <v>526</v>
      </c>
      <c r="D596" s="44" t="s">
        <v>526</v>
      </c>
      <c r="E596" s="2"/>
      <c r="F596" s="2"/>
      <c r="G596" s="2"/>
      <c r="H596" s="5">
        <f t="shared" si="23"/>
        <v>0</v>
      </c>
    </row>
    <row r="597" spans="1:8" x14ac:dyDescent="0.45">
      <c r="A597" s="29" t="s">
        <v>16</v>
      </c>
      <c r="B597" s="12" t="s">
        <v>526</v>
      </c>
      <c r="C597" s="12" t="s">
        <v>526</v>
      </c>
      <c r="D597" s="44" t="s">
        <v>526</v>
      </c>
      <c r="E597" s="2"/>
      <c r="F597" s="2"/>
      <c r="G597" s="2"/>
      <c r="H597" s="5">
        <f t="shared" si="23"/>
        <v>0</v>
      </c>
    </row>
    <row r="598" spans="1:8" x14ac:dyDescent="0.45">
      <c r="A598" s="30"/>
      <c r="B598" s="32"/>
      <c r="C598" s="32"/>
      <c r="D598" s="32"/>
      <c r="E598" s="32"/>
      <c r="F598" s="32"/>
      <c r="G598" s="32"/>
      <c r="H598" s="32"/>
    </row>
    <row r="599" spans="1:8" x14ac:dyDescent="0.45">
      <c r="A599" s="9"/>
      <c r="B599" s="10"/>
      <c r="C599" s="10"/>
      <c r="D599" s="45"/>
      <c r="E599" s="10"/>
      <c r="F599" s="14">
        <f t="shared" ref="F599:G599" si="24">SUM(F592:F597)</f>
        <v>2050.2511780390087</v>
      </c>
      <c r="G599" s="14">
        <f t="shared" si="24"/>
        <v>3496.0879330721032</v>
      </c>
      <c r="H599" s="14">
        <f>SUM(H592:H597)</f>
        <v>5546.3391111111123</v>
      </c>
    </row>
    <row r="600" spans="1:8" x14ac:dyDescent="0.45">
      <c r="A600" s="27" t="s">
        <v>17</v>
      </c>
      <c r="B600" s="12" t="s">
        <v>230</v>
      </c>
      <c r="C600" s="12" t="s">
        <v>41</v>
      </c>
      <c r="D600" s="44" t="s">
        <v>231</v>
      </c>
      <c r="E600" s="2"/>
      <c r="F600" s="24">
        <v>2926.9103024418946</v>
      </c>
      <c r="G600" s="24">
        <v>4990.9669113512091</v>
      </c>
      <c r="H600" s="5">
        <f>F600+G600</f>
        <v>7917.8772137931037</v>
      </c>
    </row>
    <row r="601" spans="1:8" x14ac:dyDescent="0.45">
      <c r="A601" s="29" t="s">
        <v>17</v>
      </c>
      <c r="B601" s="12" t="s">
        <v>526</v>
      </c>
      <c r="C601" s="12" t="s">
        <v>526</v>
      </c>
      <c r="D601" s="44" t="s">
        <v>526</v>
      </c>
      <c r="E601" s="2"/>
      <c r="F601" s="2"/>
      <c r="G601" s="2"/>
      <c r="H601" s="5">
        <f t="shared" ref="H601:H605" si="25">F601+G601</f>
        <v>0</v>
      </c>
    </row>
    <row r="602" spans="1:8" x14ac:dyDescent="0.45">
      <c r="A602" s="29" t="s">
        <v>17</v>
      </c>
      <c r="B602" s="12" t="s">
        <v>526</v>
      </c>
      <c r="C602" s="12" t="s">
        <v>526</v>
      </c>
      <c r="D602" s="44" t="s">
        <v>526</v>
      </c>
      <c r="E602" s="2"/>
      <c r="F602" s="2"/>
      <c r="G602" s="2"/>
      <c r="H602" s="5">
        <f t="shared" si="25"/>
        <v>0</v>
      </c>
    </row>
    <row r="603" spans="1:8" x14ac:dyDescent="0.45">
      <c r="A603" s="29" t="s">
        <v>17</v>
      </c>
      <c r="B603" s="12" t="s">
        <v>526</v>
      </c>
      <c r="C603" s="12" t="s">
        <v>526</v>
      </c>
      <c r="D603" s="44" t="s">
        <v>526</v>
      </c>
      <c r="E603" s="2"/>
      <c r="F603" s="2"/>
      <c r="G603" s="2"/>
      <c r="H603" s="5">
        <f t="shared" si="25"/>
        <v>0</v>
      </c>
    </row>
    <row r="604" spans="1:8" x14ac:dyDescent="0.45">
      <c r="A604" s="29" t="s">
        <v>17</v>
      </c>
      <c r="B604" s="12" t="s">
        <v>526</v>
      </c>
      <c r="C604" s="12" t="s">
        <v>526</v>
      </c>
      <c r="D604" s="44" t="s">
        <v>526</v>
      </c>
      <c r="E604" s="2"/>
      <c r="F604" s="2"/>
      <c r="G604" s="2"/>
      <c r="H604" s="5">
        <f t="shared" si="25"/>
        <v>0</v>
      </c>
    </row>
    <row r="605" spans="1:8" x14ac:dyDescent="0.45">
      <c r="A605" s="29" t="s">
        <v>17</v>
      </c>
      <c r="B605" s="12" t="s">
        <v>526</v>
      </c>
      <c r="C605" s="12" t="s">
        <v>526</v>
      </c>
      <c r="D605" s="44" t="s">
        <v>526</v>
      </c>
      <c r="E605" s="2"/>
      <c r="F605" s="2"/>
      <c r="G605" s="2"/>
      <c r="H605" s="5">
        <f t="shared" si="25"/>
        <v>0</v>
      </c>
    </row>
    <row r="606" spans="1:8" x14ac:dyDescent="0.45">
      <c r="A606" s="30"/>
      <c r="B606" s="32"/>
      <c r="C606" s="32"/>
      <c r="D606" s="32"/>
      <c r="E606" s="32"/>
      <c r="F606" s="32"/>
      <c r="G606" s="32"/>
      <c r="H606" s="32"/>
    </row>
    <row r="607" spans="1:8" x14ac:dyDescent="0.45">
      <c r="A607" s="9"/>
      <c r="B607" s="10"/>
      <c r="C607" s="10"/>
      <c r="D607" s="45"/>
      <c r="E607" s="10"/>
      <c r="F607" s="14">
        <f t="shared" ref="F607:G607" si="26">SUM(F600:F605)</f>
        <v>2926.9103024418946</v>
      </c>
      <c r="G607" s="14">
        <f t="shared" si="26"/>
        <v>4990.9669113512091</v>
      </c>
      <c r="H607" s="14">
        <f>SUM(H600:H605)</f>
        <v>7917.8772137931037</v>
      </c>
    </row>
    <row r="608" spans="1:8" x14ac:dyDescent="0.45">
      <c r="A608" s="27" t="s">
        <v>18</v>
      </c>
      <c r="B608" s="12" t="s">
        <v>526</v>
      </c>
      <c r="C608" s="12" t="s">
        <v>526</v>
      </c>
      <c r="D608" s="44" t="s">
        <v>526</v>
      </c>
      <c r="E608" s="2"/>
      <c r="F608" s="2"/>
      <c r="G608" s="2"/>
      <c r="H608" s="5">
        <f>F608+G608</f>
        <v>0</v>
      </c>
    </row>
    <row r="609" spans="1:8" x14ac:dyDescent="0.45">
      <c r="A609" s="29" t="s">
        <v>18</v>
      </c>
      <c r="B609" s="12" t="s">
        <v>526</v>
      </c>
      <c r="C609" s="12" t="s">
        <v>526</v>
      </c>
      <c r="D609" s="44" t="s">
        <v>526</v>
      </c>
      <c r="E609" s="2"/>
      <c r="F609" s="2"/>
      <c r="G609" s="2"/>
      <c r="H609" s="5">
        <f t="shared" ref="H609:H613" si="27">F609+G609</f>
        <v>0</v>
      </c>
    </row>
    <row r="610" spans="1:8" x14ac:dyDescent="0.45">
      <c r="A610" s="29" t="s">
        <v>18</v>
      </c>
      <c r="B610" s="12" t="s">
        <v>526</v>
      </c>
      <c r="C610" s="12" t="s">
        <v>526</v>
      </c>
      <c r="D610" s="44" t="s">
        <v>526</v>
      </c>
      <c r="E610" s="2"/>
      <c r="F610" s="2"/>
      <c r="G610" s="2"/>
      <c r="H610" s="5">
        <f t="shared" si="27"/>
        <v>0</v>
      </c>
    </row>
    <row r="611" spans="1:8" x14ac:dyDescent="0.45">
      <c r="A611" s="29" t="s">
        <v>18</v>
      </c>
      <c r="B611" s="12" t="s">
        <v>526</v>
      </c>
      <c r="C611" s="12" t="s">
        <v>526</v>
      </c>
      <c r="D611" s="44" t="s">
        <v>526</v>
      </c>
      <c r="E611" s="2"/>
      <c r="F611" s="2"/>
      <c r="G611" s="2"/>
      <c r="H611" s="5">
        <f t="shared" si="27"/>
        <v>0</v>
      </c>
    </row>
    <row r="612" spans="1:8" x14ac:dyDescent="0.45">
      <c r="A612" s="29" t="s">
        <v>18</v>
      </c>
      <c r="B612" s="12" t="s">
        <v>526</v>
      </c>
      <c r="C612" s="12" t="s">
        <v>526</v>
      </c>
      <c r="D612" s="44" t="s">
        <v>526</v>
      </c>
      <c r="E612" s="2"/>
      <c r="F612" s="2"/>
      <c r="G612" s="2"/>
      <c r="H612" s="5">
        <f t="shared" si="27"/>
        <v>0</v>
      </c>
    </row>
    <row r="613" spans="1:8" x14ac:dyDescent="0.45">
      <c r="A613" s="29" t="s">
        <v>18</v>
      </c>
      <c r="B613" s="12" t="s">
        <v>526</v>
      </c>
      <c r="C613" s="12" t="s">
        <v>526</v>
      </c>
      <c r="D613" s="44" t="s">
        <v>526</v>
      </c>
      <c r="E613" s="2"/>
      <c r="F613" s="2"/>
      <c r="G613" s="2"/>
      <c r="H613" s="5">
        <f t="shared" si="27"/>
        <v>0</v>
      </c>
    </row>
    <row r="614" spans="1:8" x14ac:dyDescent="0.45">
      <c r="A614" s="30"/>
      <c r="B614" s="32"/>
      <c r="C614" s="32"/>
      <c r="D614" s="32"/>
      <c r="E614" s="32"/>
      <c r="F614" s="32"/>
      <c r="G614" s="32"/>
      <c r="H614" s="32"/>
    </row>
    <row r="615" spans="1:8" x14ac:dyDescent="0.45">
      <c r="A615" s="9"/>
      <c r="B615" s="10"/>
      <c r="C615" s="10"/>
      <c r="D615" s="45"/>
      <c r="E615" s="10"/>
      <c r="F615" s="14">
        <f t="shared" ref="F615:G615" si="28">SUM(F608:F613)</f>
        <v>0</v>
      </c>
      <c r="G615" s="14">
        <f t="shared" si="28"/>
        <v>0</v>
      </c>
      <c r="H615" s="14">
        <f>SUM(H608:H613)</f>
        <v>0</v>
      </c>
    </row>
    <row r="616" spans="1:8" x14ac:dyDescent="0.45">
      <c r="A616" s="27" t="s">
        <v>63</v>
      </c>
      <c r="B616" s="12"/>
      <c r="C616" s="12"/>
      <c r="D616" s="44"/>
      <c r="E616" s="2"/>
      <c r="F616" s="2"/>
      <c r="G616" s="2"/>
      <c r="H616" s="5">
        <f>F616+G616</f>
        <v>0</v>
      </c>
    </row>
    <row r="617" spans="1:8" x14ac:dyDescent="0.45">
      <c r="A617" s="29" t="s">
        <v>63</v>
      </c>
      <c r="B617" s="12"/>
      <c r="C617" s="12"/>
      <c r="D617" s="44"/>
      <c r="E617" s="2"/>
      <c r="F617" s="2"/>
      <c r="G617" s="2"/>
      <c r="H617" s="5">
        <f t="shared" ref="H617:H621" si="29">F617+G617</f>
        <v>0</v>
      </c>
    </row>
    <row r="618" spans="1:8" x14ac:dyDescent="0.45">
      <c r="A618" s="29" t="s">
        <v>63</v>
      </c>
      <c r="B618" s="12"/>
      <c r="C618" s="12"/>
      <c r="D618" s="44"/>
      <c r="E618" s="2"/>
      <c r="F618" s="2"/>
      <c r="G618" s="2"/>
      <c r="H618" s="5">
        <f t="shared" si="29"/>
        <v>0</v>
      </c>
    </row>
    <row r="619" spans="1:8" x14ac:dyDescent="0.45">
      <c r="A619" s="29" t="s">
        <v>63</v>
      </c>
      <c r="B619" s="12"/>
      <c r="C619" s="12"/>
      <c r="D619" s="44"/>
      <c r="E619" s="2"/>
      <c r="F619" s="2"/>
      <c r="G619" s="2"/>
      <c r="H619" s="5">
        <f t="shared" si="29"/>
        <v>0</v>
      </c>
    </row>
    <row r="620" spans="1:8" x14ac:dyDescent="0.45">
      <c r="A620" s="29" t="s">
        <v>63</v>
      </c>
      <c r="B620" s="12"/>
      <c r="C620" s="12"/>
      <c r="D620" s="44"/>
      <c r="E620" s="2"/>
      <c r="F620" s="2"/>
      <c r="G620" s="2"/>
      <c r="H620" s="5">
        <f t="shared" si="29"/>
        <v>0</v>
      </c>
    </row>
    <row r="621" spans="1:8" x14ac:dyDescent="0.45">
      <c r="A621" s="29" t="s">
        <v>63</v>
      </c>
      <c r="B621" s="12"/>
      <c r="C621" s="12"/>
      <c r="D621" s="44"/>
      <c r="E621" s="2"/>
      <c r="F621" s="2"/>
      <c r="G621" s="2"/>
      <c r="H621" s="5">
        <f t="shared" si="29"/>
        <v>0</v>
      </c>
    </row>
    <row r="622" spans="1:8" x14ac:dyDescent="0.45">
      <c r="A622" s="30"/>
      <c r="B622" s="32"/>
      <c r="C622" s="32"/>
      <c r="D622" s="32"/>
      <c r="E622" s="32"/>
      <c r="F622" s="32"/>
      <c r="G622" s="32"/>
      <c r="H622" s="32"/>
    </row>
    <row r="623" spans="1:8" x14ac:dyDescent="0.45">
      <c r="A623" s="9"/>
      <c r="B623" s="10"/>
      <c r="C623" s="10"/>
      <c r="D623" s="45"/>
      <c r="E623" s="10"/>
      <c r="F623" s="14">
        <f t="shared" ref="F623:G623" si="30">SUM(F616:F621)</f>
        <v>0</v>
      </c>
      <c r="G623" s="14">
        <f t="shared" si="30"/>
        <v>0</v>
      </c>
      <c r="H623" s="14">
        <f>SUM(H616:H621)</f>
        <v>0</v>
      </c>
    </row>
    <row r="624" spans="1:8" x14ac:dyDescent="0.45">
      <c r="A624" s="27" t="s">
        <v>34</v>
      </c>
      <c r="B624" s="12" t="s">
        <v>350</v>
      </c>
      <c r="C624" s="12" t="s">
        <v>38</v>
      </c>
      <c r="D624" s="44" t="s">
        <v>34</v>
      </c>
      <c r="E624" s="2"/>
      <c r="F624" s="24">
        <v>26800.948270535715</v>
      </c>
      <c r="G624" s="24">
        <v>0</v>
      </c>
      <c r="H624" s="5">
        <f>F624+G624</f>
        <v>26800.948270535715</v>
      </c>
    </row>
    <row r="625" spans="1:8" x14ac:dyDescent="0.45">
      <c r="A625" s="28"/>
      <c r="B625" s="12" t="s">
        <v>371</v>
      </c>
      <c r="C625" s="12" t="s">
        <v>38</v>
      </c>
      <c r="D625" s="44" t="s">
        <v>43</v>
      </c>
      <c r="E625" s="2"/>
      <c r="F625" s="24">
        <v>20486.588730357144</v>
      </c>
      <c r="G625" s="24">
        <v>0</v>
      </c>
      <c r="H625" s="5">
        <f t="shared" ref="H625:H633" si="31">F625+G625</f>
        <v>20486.588730357144</v>
      </c>
    </row>
    <row r="626" spans="1:8" x14ac:dyDescent="0.45">
      <c r="A626" s="28"/>
      <c r="B626" s="12" t="s">
        <v>350</v>
      </c>
      <c r="C626" s="12" t="s">
        <v>38</v>
      </c>
      <c r="D626" s="44" t="s">
        <v>34</v>
      </c>
      <c r="E626" s="2"/>
      <c r="F626" s="24">
        <v>8531.2873628682555</v>
      </c>
      <c r="G626" s="24">
        <v>14547.549647756747</v>
      </c>
      <c r="H626" s="5">
        <f t="shared" si="31"/>
        <v>23078.837010625</v>
      </c>
    </row>
    <row r="627" spans="1:8" x14ac:dyDescent="0.45">
      <c r="A627" s="28"/>
      <c r="B627" s="12" t="s">
        <v>526</v>
      </c>
      <c r="C627" s="12" t="s">
        <v>526</v>
      </c>
      <c r="D627" s="44" t="s">
        <v>526</v>
      </c>
      <c r="E627" s="2"/>
      <c r="F627" s="24">
        <v>17876.58851376731</v>
      </c>
      <c r="G627" s="24">
        <v>30483.155457691028</v>
      </c>
      <c r="H627" s="5">
        <f t="shared" si="31"/>
        <v>48359.743971458338</v>
      </c>
    </row>
    <row r="628" spans="1:8" x14ac:dyDescent="0.45">
      <c r="A628" s="28"/>
      <c r="B628" s="12" t="s">
        <v>56</v>
      </c>
      <c r="C628" s="12" t="s">
        <v>38</v>
      </c>
      <c r="D628" s="44" t="s">
        <v>39</v>
      </c>
      <c r="E628" s="2"/>
      <c r="F628" s="24">
        <v>8531.2873628682555</v>
      </c>
      <c r="G628" s="24">
        <v>14547.549647756747</v>
      </c>
      <c r="H628" s="5">
        <f t="shared" si="31"/>
        <v>23078.837010625</v>
      </c>
    </row>
    <row r="629" spans="1:8" x14ac:dyDescent="0.45">
      <c r="A629" s="28"/>
      <c r="B629" s="12" t="s">
        <v>352</v>
      </c>
      <c r="C629" s="12" t="s">
        <v>38</v>
      </c>
      <c r="D629" s="44" t="s">
        <v>43</v>
      </c>
      <c r="E629" s="2"/>
      <c r="F629" s="24">
        <v>15540.263226042545</v>
      </c>
      <c r="G629" s="24">
        <v>26499.254005207455</v>
      </c>
      <c r="H629" s="5">
        <f t="shared" si="31"/>
        <v>42039.51723125</v>
      </c>
    </row>
    <row r="630" spans="1:8" x14ac:dyDescent="0.45">
      <c r="A630" s="28"/>
      <c r="B630" s="12" t="s">
        <v>270</v>
      </c>
      <c r="C630" s="12" t="s">
        <v>41</v>
      </c>
      <c r="D630" s="44" t="s">
        <v>43</v>
      </c>
      <c r="E630" s="2"/>
      <c r="F630" s="24">
        <v>17876.58851376731</v>
      </c>
      <c r="G630" s="24">
        <v>30483.155457691028</v>
      </c>
      <c r="H630" s="5">
        <f t="shared" si="31"/>
        <v>48359.743971458338</v>
      </c>
    </row>
    <row r="631" spans="1:8" ht="28.5" x14ac:dyDescent="0.45">
      <c r="A631" s="28"/>
      <c r="B631" s="12" t="s">
        <v>363</v>
      </c>
      <c r="C631" s="12" t="s">
        <v>41</v>
      </c>
      <c r="D631" s="44" t="s">
        <v>362</v>
      </c>
      <c r="E631" s="2"/>
      <c r="F631" s="24">
        <v>15540.263226042545</v>
      </c>
      <c r="G631" s="24">
        <v>26499.254005207455</v>
      </c>
      <c r="H631" s="5">
        <f t="shared" si="31"/>
        <v>42039.51723125</v>
      </c>
    </row>
    <row r="632" spans="1:8" x14ac:dyDescent="0.45">
      <c r="A632" s="28"/>
      <c r="B632" s="12" t="s">
        <v>371</v>
      </c>
      <c r="C632" s="12" t="s">
        <v>38</v>
      </c>
      <c r="D632" s="44" t="s">
        <v>43</v>
      </c>
      <c r="E632" s="2"/>
      <c r="F632" s="24">
        <v>6194.9620751434913</v>
      </c>
      <c r="G632" s="24">
        <v>10563.648195273176</v>
      </c>
      <c r="H632" s="5">
        <f t="shared" si="31"/>
        <v>16758.610270416666</v>
      </c>
    </row>
    <row r="633" spans="1:8" x14ac:dyDescent="0.45">
      <c r="A633" s="29" t="s">
        <v>19</v>
      </c>
      <c r="B633" s="12" t="s">
        <v>526</v>
      </c>
      <c r="C633" s="12" t="s">
        <v>526</v>
      </c>
      <c r="D633" s="44" t="s">
        <v>526</v>
      </c>
      <c r="E633" s="2"/>
      <c r="F633" s="24">
        <v>6194.9620751434913</v>
      </c>
      <c r="G633" s="24">
        <v>10563.648195273176</v>
      </c>
      <c r="H633" s="5">
        <f t="shared" si="31"/>
        <v>16758.610270416666</v>
      </c>
    </row>
    <row r="634" spans="1:8" x14ac:dyDescent="0.45">
      <c r="A634" s="30"/>
      <c r="B634" s="32"/>
      <c r="C634" s="32"/>
      <c r="D634" s="32"/>
      <c r="E634" s="32"/>
      <c r="F634" s="32"/>
      <c r="G634" s="32"/>
      <c r="H634" s="32"/>
    </row>
    <row r="635" spans="1:8" x14ac:dyDescent="0.45">
      <c r="A635" s="9"/>
      <c r="B635" s="10"/>
      <c r="C635" s="10"/>
      <c r="D635" s="45"/>
      <c r="E635" s="10"/>
      <c r="F635" s="14">
        <f>SUM(F624:F633)</f>
        <v>143573.73935653607</v>
      </c>
      <c r="G635" s="14">
        <f>SUM(G624:G633)</f>
        <v>164187.21461185682</v>
      </c>
      <c r="H635" s="14">
        <f>SUM(H624:H633)</f>
        <v>307760.95396839286</v>
      </c>
    </row>
    <row r="636" spans="1:8" x14ac:dyDescent="0.45">
      <c r="A636" s="27" t="s">
        <v>19</v>
      </c>
      <c r="B636" s="12" t="s">
        <v>526</v>
      </c>
      <c r="C636" s="12" t="s">
        <v>526</v>
      </c>
      <c r="D636" s="44" t="s">
        <v>526</v>
      </c>
      <c r="E636" s="2"/>
      <c r="F636" s="2"/>
      <c r="G636" s="2"/>
      <c r="H636" s="5">
        <f>F636+G636</f>
        <v>0</v>
      </c>
    </row>
    <row r="637" spans="1:8" x14ac:dyDescent="0.45">
      <c r="A637" s="29" t="s">
        <v>19</v>
      </c>
      <c r="B637" s="12" t="s">
        <v>526</v>
      </c>
      <c r="C637" s="12" t="s">
        <v>526</v>
      </c>
      <c r="D637" s="44" t="s">
        <v>526</v>
      </c>
      <c r="E637" s="2"/>
      <c r="F637" s="2"/>
      <c r="G637" s="2"/>
      <c r="H637" s="5">
        <f t="shared" ref="H637:H641" si="32">F637+G637</f>
        <v>0</v>
      </c>
    </row>
    <row r="638" spans="1:8" x14ac:dyDescent="0.45">
      <c r="A638" s="29" t="s">
        <v>19</v>
      </c>
      <c r="B638" s="12" t="s">
        <v>526</v>
      </c>
      <c r="C638" s="12" t="s">
        <v>526</v>
      </c>
      <c r="D638" s="44" t="s">
        <v>526</v>
      </c>
      <c r="E638" s="2"/>
      <c r="F638" s="2"/>
      <c r="G638" s="2"/>
      <c r="H638" s="5">
        <f t="shared" si="32"/>
        <v>0</v>
      </c>
    </row>
    <row r="639" spans="1:8" x14ac:dyDescent="0.45">
      <c r="A639" s="29" t="s">
        <v>19</v>
      </c>
      <c r="B639" s="12" t="s">
        <v>526</v>
      </c>
      <c r="C639" s="12" t="s">
        <v>526</v>
      </c>
      <c r="D639" s="44" t="s">
        <v>526</v>
      </c>
      <c r="E639" s="2"/>
      <c r="F639" s="2"/>
      <c r="G639" s="2"/>
      <c r="H639" s="5">
        <f t="shared" si="32"/>
        <v>0</v>
      </c>
    </row>
    <row r="640" spans="1:8" x14ac:dyDescent="0.45">
      <c r="A640" s="29" t="s">
        <v>19</v>
      </c>
      <c r="B640" s="12" t="s">
        <v>526</v>
      </c>
      <c r="C640" s="12" t="s">
        <v>526</v>
      </c>
      <c r="D640" s="44" t="s">
        <v>526</v>
      </c>
      <c r="E640" s="2"/>
      <c r="F640" s="2"/>
      <c r="G640" s="2"/>
      <c r="H640" s="5">
        <f t="shared" si="32"/>
        <v>0</v>
      </c>
    </row>
    <row r="641" spans="1:8" x14ac:dyDescent="0.45">
      <c r="A641" s="29" t="s">
        <v>19</v>
      </c>
      <c r="B641" s="12" t="s">
        <v>526</v>
      </c>
      <c r="C641" s="12" t="s">
        <v>526</v>
      </c>
      <c r="D641" s="44" t="s">
        <v>526</v>
      </c>
      <c r="E641" s="2"/>
      <c r="F641" s="2"/>
      <c r="G641" s="2"/>
      <c r="H641" s="5">
        <f t="shared" si="32"/>
        <v>0</v>
      </c>
    </row>
    <row r="642" spans="1:8" x14ac:dyDescent="0.45">
      <c r="A642" s="30"/>
      <c r="B642" s="32"/>
      <c r="C642" s="32"/>
      <c r="D642" s="32"/>
      <c r="E642" s="32"/>
      <c r="F642" s="32"/>
      <c r="G642" s="32"/>
      <c r="H642" s="32"/>
    </row>
    <row r="643" spans="1:8" x14ac:dyDescent="0.45">
      <c r="A643" s="9"/>
      <c r="B643" s="10"/>
      <c r="C643" s="10"/>
      <c r="D643" s="45"/>
      <c r="E643" s="10"/>
      <c r="F643" s="14">
        <f t="shared" ref="F643:G643" si="33">SUM(F636:F641)</f>
        <v>0</v>
      </c>
      <c r="G643" s="14">
        <f t="shared" si="33"/>
        <v>0</v>
      </c>
      <c r="H643" s="14">
        <f>SUM(H636:H641)</f>
        <v>0</v>
      </c>
    </row>
    <row r="644" spans="1:8" x14ac:dyDescent="0.45">
      <c r="A644" s="27" t="s">
        <v>19</v>
      </c>
      <c r="B644" s="12" t="s">
        <v>526</v>
      </c>
      <c r="C644" s="12" t="s">
        <v>526</v>
      </c>
      <c r="D644" s="44" t="s">
        <v>526</v>
      </c>
      <c r="E644" s="2"/>
      <c r="F644" s="2"/>
      <c r="G644" s="2"/>
      <c r="H644" s="5">
        <f>F644+G644</f>
        <v>0</v>
      </c>
    </row>
    <row r="645" spans="1:8" x14ac:dyDescent="0.45">
      <c r="A645" s="29" t="s">
        <v>19</v>
      </c>
      <c r="B645" s="12" t="s">
        <v>526</v>
      </c>
      <c r="C645" s="12" t="s">
        <v>526</v>
      </c>
      <c r="D645" s="44" t="s">
        <v>526</v>
      </c>
      <c r="E645" s="2"/>
      <c r="F645" s="2"/>
      <c r="G645" s="2"/>
      <c r="H645" s="5">
        <f t="shared" ref="H645:H649" si="34">F645+G645</f>
        <v>0</v>
      </c>
    </row>
    <row r="646" spans="1:8" x14ac:dyDescent="0.45">
      <c r="A646" s="29" t="s">
        <v>19</v>
      </c>
      <c r="B646" s="12" t="s">
        <v>526</v>
      </c>
      <c r="C646" s="12" t="s">
        <v>526</v>
      </c>
      <c r="D646" s="44" t="s">
        <v>526</v>
      </c>
      <c r="E646" s="2"/>
      <c r="F646" s="2"/>
      <c r="G646" s="2"/>
      <c r="H646" s="5">
        <f t="shared" si="34"/>
        <v>0</v>
      </c>
    </row>
    <row r="647" spans="1:8" x14ac:dyDescent="0.45">
      <c r="A647" s="29" t="s">
        <v>19</v>
      </c>
      <c r="B647" s="12" t="s">
        <v>526</v>
      </c>
      <c r="C647" s="12" t="s">
        <v>526</v>
      </c>
      <c r="D647" s="44" t="s">
        <v>526</v>
      </c>
      <c r="E647" s="2"/>
      <c r="F647" s="2"/>
      <c r="G647" s="2"/>
      <c r="H647" s="5">
        <f t="shared" si="34"/>
        <v>0</v>
      </c>
    </row>
    <row r="648" spans="1:8" x14ac:dyDescent="0.45">
      <c r="A648" s="29" t="s">
        <v>19</v>
      </c>
      <c r="B648" s="12" t="s">
        <v>526</v>
      </c>
      <c r="C648" s="12" t="s">
        <v>526</v>
      </c>
      <c r="D648" s="44" t="s">
        <v>526</v>
      </c>
      <c r="E648" s="2"/>
      <c r="F648" s="2"/>
      <c r="G648" s="2"/>
      <c r="H648" s="5">
        <f t="shared" si="34"/>
        <v>0</v>
      </c>
    </row>
    <row r="649" spans="1:8" x14ac:dyDescent="0.45">
      <c r="A649" s="29" t="s">
        <v>19</v>
      </c>
      <c r="B649" s="12" t="s">
        <v>526</v>
      </c>
      <c r="C649" s="12" t="s">
        <v>526</v>
      </c>
      <c r="D649" s="44" t="s">
        <v>526</v>
      </c>
      <c r="E649" s="2"/>
      <c r="F649" s="2"/>
      <c r="G649" s="2"/>
      <c r="H649" s="5">
        <f t="shared" si="34"/>
        <v>0</v>
      </c>
    </row>
    <row r="650" spans="1:8" x14ac:dyDescent="0.45">
      <c r="A650" s="30"/>
      <c r="B650" s="32"/>
      <c r="C650" s="32"/>
      <c r="D650" s="32"/>
      <c r="E650" s="32"/>
      <c r="F650" s="32"/>
      <c r="G650" s="32"/>
      <c r="H650" s="32"/>
    </row>
    <row r="651" spans="1:8" x14ac:dyDescent="0.45">
      <c r="A651" s="9"/>
      <c r="B651" s="10"/>
      <c r="C651" s="10"/>
      <c r="D651" s="45"/>
      <c r="E651" s="10"/>
      <c r="F651" s="14">
        <f t="shared" ref="F651:G651" si="35">SUM(F644:F649)</f>
        <v>0</v>
      </c>
      <c r="G651" s="14">
        <f t="shared" si="35"/>
        <v>0</v>
      </c>
      <c r="H651" s="14">
        <f>SUM(H644:H649)</f>
        <v>0</v>
      </c>
    </row>
  </sheetData>
  <mergeCells count="38">
    <mergeCell ref="B580:H580"/>
    <mergeCell ref="B3:D3"/>
    <mergeCell ref="F3:H3"/>
    <mergeCell ref="B328:H328"/>
    <mergeCell ref="B461:H461"/>
    <mergeCell ref="B487:H487"/>
    <mergeCell ref="B513:H513"/>
    <mergeCell ref="B517:H517"/>
    <mergeCell ref="B533:H533"/>
    <mergeCell ref="B541:H541"/>
    <mergeCell ref="B549:H549"/>
    <mergeCell ref="B557:H557"/>
    <mergeCell ref="B650:H650"/>
    <mergeCell ref="B590:H590"/>
    <mergeCell ref="B598:H598"/>
    <mergeCell ref="B606:H606"/>
    <mergeCell ref="B614:H614"/>
    <mergeCell ref="B622:H622"/>
    <mergeCell ref="B642:H642"/>
    <mergeCell ref="B634:H634"/>
    <mergeCell ref="A5:A328"/>
    <mergeCell ref="A330:A461"/>
    <mergeCell ref="A489:A513"/>
    <mergeCell ref="A515:A517"/>
    <mergeCell ref="A463:A487"/>
    <mergeCell ref="A519:A533"/>
    <mergeCell ref="A535:A541"/>
    <mergeCell ref="A543:A549"/>
    <mergeCell ref="A551:A557"/>
    <mergeCell ref="A559:A580"/>
    <mergeCell ref="A624:A634"/>
    <mergeCell ref="A636:A642"/>
    <mergeCell ref="A644:A650"/>
    <mergeCell ref="A582:A590"/>
    <mergeCell ref="A592:A598"/>
    <mergeCell ref="A600:A606"/>
    <mergeCell ref="A608:A614"/>
    <mergeCell ref="A616:A62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"/>
  <sheetViews>
    <sheetView zoomScaleNormal="100" workbookViewId="0">
      <selection activeCell="A3" sqref="A3"/>
    </sheetView>
  </sheetViews>
  <sheetFormatPr defaultRowHeight="14.25" x14ac:dyDescent="0.45"/>
  <cols>
    <col min="1" max="1" width="30.33203125" style="2" customWidth="1"/>
    <col min="2" max="2" width="23.1328125" style="2" customWidth="1"/>
    <col min="3" max="3" width="2.796875" style="21" customWidth="1"/>
    <col min="4" max="4" width="27.265625" style="2" customWidth="1"/>
    <col min="5" max="5" width="23.53125" style="2" customWidth="1"/>
    <col min="6" max="6" width="2.796875" style="21" customWidth="1"/>
    <col min="7" max="7" width="23.1328125" style="2" customWidth="1"/>
    <col min="8" max="8" width="2.796875" style="22" hidden="1" customWidth="1"/>
    <col min="9" max="9" width="11.796875" hidden="1" customWidth="1"/>
    <col min="10" max="10" width="12.796875" hidden="1" customWidth="1"/>
    <col min="11" max="11" width="12.6640625" hidden="1" customWidth="1"/>
    <col min="12" max="12" width="12.86328125" hidden="1" customWidth="1"/>
    <col min="13" max="13" width="11.796875" hidden="1" customWidth="1"/>
    <col min="14" max="14" width="12.19921875" hidden="1" customWidth="1"/>
    <col min="15" max="15" width="11.86328125" hidden="1" customWidth="1"/>
    <col min="16" max="16" width="12.86328125" hidden="1" customWidth="1"/>
    <col min="17" max="17" width="11.86328125" hidden="1" customWidth="1"/>
    <col min="18" max="18" width="12.33203125" hidden="1" customWidth="1"/>
    <col min="20" max="20" width="28.46484375" bestFit="1" customWidth="1"/>
    <col min="21" max="21" width="17.86328125" bestFit="1" customWidth="1"/>
    <col min="22" max="22" width="23.53125" bestFit="1" customWidth="1"/>
  </cols>
  <sheetData>
    <row r="1" spans="1:18" x14ac:dyDescent="0.45">
      <c r="A1" s="33" t="s">
        <v>509</v>
      </c>
      <c r="B1" s="34"/>
      <c r="C1" s="15"/>
      <c r="D1" s="35" t="s">
        <v>510</v>
      </c>
      <c r="E1" s="35"/>
      <c r="F1" s="15"/>
      <c r="G1" s="16" t="s">
        <v>511</v>
      </c>
      <c r="H1" s="17"/>
      <c r="I1" s="35" t="s">
        <v>512</v>
      </c>
      <c r="J1" s="35"/>
      <c r="K1" s="35"/>
      <c r="L1" s="35"/>
      <c r="M1" s="35"/>
      <c r="N1" s="35"/>
      <c r="O1" s="35"/>
      <c r="P1" s="35"/>
      <c r="Q1" s="35"/>
      <c r="R1" s="35"/>
    </row>
    <row r="2" spans="1:18" ht="28.5" x14ac:dyDescent="0.45">
      <c r="A2" s="18" t="s">
        <v>514</v>
      </c>
      <c r="B2" s="18" t="s">
        <v>513</v>
      </c>
      <c r="C2" s="19"/>
      <c r="D2" s="18" t="s">
        <v>8</v>
      </c>
      <c r="E2" s="18" t="s">
        <v>514</v>
      </c>
      <c r="F2" s="19"/>
      <c r="G2" s="18" t="s">
        <v>515</v>
      </c>
      <c r="H2" s="20"/>
      <c r="I2" s="18" t="s">
        <v>516</v>
      </c>
      <c r="J2" s="18" t="s">
        <v>517</v>
      </c>
      <c r="K2" s="18" t="s">
        <v>518</v>
      </c>
      <c r="L2" s="18" t="s">
        <v>519</v>
      </c>
      <c r="M2" s="18" t="s">
        <v>520</v>
      </c>
      <c r="N2" s="18" t="s">
        <v>521</v>
      </c>
      <c r="O2" s="18" t="s">
        <v>522</v>
      </c>
      <c r="P2" s="18" t="s">
        <v>523</v>
      </c>
      <c r="Q2" s="18" t="s">
        <v>524</v>
      </c>
      <c r="R2" s="18" t="s">
        <v>525</v>
      </c>
    </row>
  </sheetData>
  <mergeCells count="3">
    <mergeCell ref="A1:B1"/>
    <mergeCell ref="D1:E1"/>
    <mergeCell ref="I1:R1"/>
  </mergeCells>
  <pageMargins left="0.7" right="0.7" top="0.75" bottom="0.75" header="0.3" footer="0.3"/>
  <pageSetup scale="63" orientation="landscape" r:id="rId1"/>
  <colBreaks count="1" manualBreakCount="1">
    <brk id="8" max="1048575" man="1"/>
  </col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'C:\Users\jweber\Desktop\PAOP 2017\[PPS 2nd Tier Funds Flow Reporting Template.xlsx]Sheet2'!#REF!</xm:f>
          </x14:formula1>
          <xm:sqref>D3:D1048576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0"/>
  <sheetViews>
    <sheetView zoomScale="85" zoomScaleNormal="85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H31" sqref="H31"/>
    </sheetView>
  </sheetViews>
  <sheetFormatPr defaultRowHeight="14.25" x14ac:dyDescent="0.45"/>
  <cols>
    <col min="1" max="1" width="22" customWidth="1"/>
    <col min="2" max="2" width="10" customWidth="1"/>
    <col min="3" max="18" width="12" customWidth="1"/>
  </cols>
  <sheetData>
    <row r="1" spans="1:18" x14ac:dyDescent="0.45">
      <c r="A1" s="1" t="s">
        <v>52</v>
      </c>
    </row>
    <row r="3" spans="1:18" x14ac:dyDescent="0.45">
      <c r="A3" s="37" t="s">
        <v>3</v>
      </c>
      <c r="B3" s="38"/>
      <c r="C3" s="41" t="s">
        <v>500</v>
      </c>
      <c r="D3" s="42"/>
      <c r="E3" s="41" t="s">
        <v>501</v>
      </c>
      <c r="F3" s="42"/>
      <c r="G3" s="41" t="s">
        <v>502</v>
      </c>
      <c r="H3" s="42"/>
      <c r="I3" s="41" t="s">
        <v>503</v>
      </c>
      <c r="J3" s="42"/>
      <c r="K3" s="41" t="s">
        <v>504</v>
      </c>
      <c r="L3" s="42"/>
      <c r="M3" s="41" t="s">
        <v>506</v>
      </c>
      <c r="N3" s="42"/>
      <c r="O3" s="41" t="s">
        <v>507</v>
      </c>
      <c r="P3" s="42"/>
      <c r="Q3" s="41" t="s">
        <v>508</v>
      </c>
      <c r="R3" s="42"/>
    </row>
    <row r="4" spans="1:18" x14ac:dyDescent="0.45">
      <c r="A4" s="39"/>
      <c r="B4" s="40"/>
      <c r="C4" s="4" t="s">
        <v>29</v>
      </c>
      <c r="D4" s="4" t="s">
        <v>30</v>
      </c>
      <c r="E4" s="4" t="s">
        <v>29</v>
      </c>
      <c r="F4" s="4" t="s">
        <v>30</v>
      </c>
      <c r="G4" s="4" t="s">
        <v>29</v>
      </c>
      <c r="H4" s="4" t="s">
        <v>30</v>
      </c>
      <c r="I4" s="4" t="s">
        <v>29</v>
      </c>
      <c r="J4" s="4" t="s">
        <v>30</v>
      </c>
      <c r="K4" s="4" t="s">
        <v>29</v>
      </c>
      <c r="L4" s="4" t="s">
        <v>30</v>
      </c>
      <c r="M4" s="4" t="s">
        <v>29</v>
      </c>
      <c r="N4" s="4" t="s">
        <v>30</v>
      </c>
      <c r="O4" s="4" t="s">
        <v>29</v>
      </c>
      <c r="P4" s="4" t="s">
        <v>30</v>
      </c>
      <c r="Q4" s="4" t="s">
        <v>29</v>
      </c>
      <c r="R4" s="4" t="s">
        <v>30</v>
      </c>
    </row>
    <row r="5" spans="1:18" x14ac:dyDescent="0.45">
      <c r="A5" s="36" t="s">
        <v>4</v>
      </c>
      <c r="B5" s="3" t="s">
        <v>20</v>
      </c>
      <c r="C5" s="2">
        <v>828</v>
      </c>
      <c r="D5" s="2">
        <v>921</v>
      </c>
      <c r="E5" s="2">
        <v>828</v>
      </c>
      <c r="F5" s="2">
        <v>921</v>
      </c>
      <c r="G5" s="2">
        <v>0</v>
      </c>
      <c r="H5" s="2">
        <v>0</v>
      </c>
      <c r="I5" s="2">
        <v>828</v>
      </c>
      <c r="J5" s="2">
        <v>921</v>
      </c>
      <c r="K5" s="2">
        <v>828</v>
      </c>
      <c r="L5" s="2">
        <v>921</v>
      </c>
      <c r="M5" s="2">
        <v>521</v>
      </c>
      <c r="N5" s="2">
        <v>921</v>
      </c>
      <c r="O5" s="2">
        <v>521</v>
      </c>
      <c r="P5" s="2">
        <v>921</v>
      </c>
      <c r="Q5" s="2">
        <v>828</v>
      </c>
      <c r="R5" s="2">
        <v>921</v>
      </c>
    </row>
    <row r="6" spans="1:18" x14ac:dyDescent="0.45">
      <c r="A6" s="36"/>
      <c r="B6" s="3" t="s">
        <v>26</v>
      </c>
      <c r="C6" s="2">
        <v>577</v>
      </c>
      <c r="D6" s="2">
        <v>577</v>
      </c>
      <c r="E6" s="2">
        <v>577</v>
      </c>
      <c r="F6" s="2">
        <v>577</v>
      </c>
      <c r="G6" s="2">
        <v>577</v>
      </c>
      <c r="H6" s="2">
        <v>577</v>
      </c>
      <c r="I6" s="2">
        <v>577</v>
      </c>
      <c r="J6" s="2">
        <v>577</v>
      </c>
      <c r="K6" s="2">
        <v>577</v>
      </c>
      <c r="L6" s="2">
        <v>577</v>
      </c>
      <c r="M6" s="13">
        <v>409</v>
      </c>
      <c r="N6" s="2">
        <v>577</v>
      </c>
      <c r="O6" s="2">
        <v>409</v>
      </c>
      <c r="P6" s="2">
        <v>577</v>
      </c>
      <c r="Q6" s="2">
        <v>577</v>
      </c>
      <c r="R6" s="2">
        <v>577</v>
      </c>
    </row>
    <row r="7" spans="1:18" x14ac:dyDescent="0.45">
      <c r="A7" s="36" t="s">
        <v>5</v>
      </c>
      <c r="B7" s="3" t="s">
        <v>20</v>
      </c>
      <c r="C7" s="2">
        <v>941</v>
      </c>
      <c r="D7" s="2">
        <v>1119</v>
      </c>
      <c r="E7" s="2">
        <v>941</v>
      </c>
      <c r="F7" s="2">
        <v>1119</v>
      </c>
      <c r="G7" s="2">
        <v>0</v>
      </c>
      <c r="H7" s="2">
        <v>0</v>
      </c>
      <c r="I7" s="2">
        <v>941</v>
      </c>
      <c r="J7" s="2">
        <v>1119</v>
      </c>
      <c r="K7" s="2">
        <v>941</v>
      </c>
      <c r="L7" s="2">
        <v>1119</v>
      </c>
      <c r="M7" s="2">
        <v>941</v>
      </c>
      <c r="N7" s="2">
        <v>1119</v>
      </c>
      <c r="O7" s="2">
        <v>941</v>
      </c>
      <c r="P7" s="2">
        <v>1119</v>
      </c>
      <c r="Q7" s="2">
        <v>941</v>
      </c>
      <c r="R7" s="2">
        <v>1119</v>
      </c>
    </row>
    <row r="8" spans="1:18" x14ac:dyDescent="0.45">
      <c r="A8" s="36"/>
      <c r="B8" s="3" t="s">
        <v>26</v>
      </c>
      <c r="C8" s="2">
        <v>398</v>
      </c>
      <c r="D8" s="2">
        <v>398</v>
      </c>
      <c r="E8" s="2">
        <v>398</v>
      </c>
      <c r="F8" s="2">
        <v>398</v>
      </c>
      <c r="G8" s="2">
        <v>0</v>
      </c>
      <c r="H8" s="2">
        <v>0</v>
      </c>
      <c r="I8" s="2">
        <v>398</v>
      </c>
      <c r="J8" s="2">
        <v>398</v>
      </c>
      <c r="K8" s="2">
        <v>398</v>
      </c>
      <c r="L8" s="2">
        <v>398</v>
      </c>
      <c r="M8" s="2">
        <v>398</v>
      </c>
      <c r="N8" s="2">
        <v>398</v>
      </c>
      <c r="O8" s="2">
        <v>398</v>
      </c>
      <c r="P8" s="2">
        <v>398</v>
      </c>
      <c r="Q8" s="2">
        <v>398</v>
      </c>
      <c r="R8" s="2">
        <v>398</v>
      </c>
    </row>
    <row r="9" spans="1:18" x14ac:dyDescent="0.45">
      <c r="A9" s="36" t="s">
        <v>31</v>
      </c>
      <c r="B9" s="3" t="s">
        <v>20</v>
      </c>
      <c r="C9" s="2">
        <v>7</v>
      </c>
      <c r="D9" s="2">
        <v>10</v>
      </c>
      <c r="E9" s="2">
        <v>0</v>
      </c>
      <c r="F9" s="2">
        <v>10</v>
      </c>
      <c r="G9" s="2">
        <v>0</v>
      </c>
      <c r="H9" s="2">
        <v>0</v>
      </c>
      <c r="I9" s="2">
        <v>7</v>
      </c>
      <c r="J9" s="2">
        <v>10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0</v>
      </c>
    </row>
    <row r="10" spans="1:18" x14ac:dyDescent="0.45">
      <c r="A10" s="36"/>
      <c r="B10" s="3" t="s">
        <v>26</v>
      </c>
      <c r="C10" s="2">
        <v>10</v>
      </c>
      <c r="D10" s="2">
        <v>10</v>
      </c>
      <c r="E10" s="2">
        <v>0</v>
      </c>
      <c r="F10" s="2">
        <v>10</v>
      </c>
      <c r="G10" s="2">
        <v>2</v>
      </c>
      <c r="H10" s="2">
        <v>10</v>
      </c>
      <c r="I10" s="2">
        <v>10</v>
      </c>
      <c r="J10" s="2">
        <v>10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</row>
    <row r="11" spans="1:18" x14ac:dyDescent="0.45">
      <c r="A11" s="36" t="s">
        <v>9</v>
      </c>
      <c r="B11" s="3" t="s">
        <v>20</v>
      </c>
      <c r="C11" s="2">
        <v>19</v>
      </c>
      <c r="D11" s="2">
        <v>21</v>
      </c>
      <c r="E11" s="2">
        <v>19</v>
      </c>
      <c r="F11" s="2">
        <v>21</v>
      </c>
      <c r="G11" s="2">
        <v>0</v>
      </c>
      <c r="H11" s="2">
        <v>0</v>
      </c>
      <c r="I11" s="2">
        <v>0</v>
      </c>
      <c r="J11" s="2">
        <v>0</v>
      </c>
      <c r="K11" s="2">
        <v>19</v>
      </c>
      <c r="L11" s="2">
        <v>21</v>
      </c>
      <c r="M11" s="2">
        <v>19</v>
      </c>
      <c r="N11" s="2">
        <v>21</v>
      </c>
      <c r="O11" s="2">
        <v>19</v>
      </c>
      <c r="P11" s="2">
        <v>21</v>
      </c>
      <c r="Q11" s="2">
        <v>19</v>
      </c>
      <c r="R11" s="2">
        <v>21</v>
      </c>
    </row>
    <row r="12" spans="1:18" x14ac:dyDescent="0.45">
      <c r="A12" s="36"/>
      <c r="B12" s="3" t="s">
        <v>26</v>
      </c>
      <c r="C12" s="2">
        <v>23</v>
      </c>
      <c r="D12" s="2">
        <v>21</v>
      </c>
      <c r="E12" s="2">
        <v>23</v>
      </c>
      <c r="F12" s="2">
        <v>21</v>
      </c>
      <c r="G12" s="2">
        <v>23</v>
      </c>
      <c r="H12" s="2">
        <v>21</v>
      </c>
      <c r="I12" s="2">
        <v>0</v>
      </c>
      <c r="J12" s="2">
        <v>0</v>
      </c>
      <c r="K12" s="2">
        <v>23</v>
      </c>
      <c r="L12" s="2">
        <v>21</v>
      </c>
      <c r="M12" s="2">
        <v>23</v>
      </c>
      <c r="N12" s="2">
        <v>21</v>
      </c>
      <c r="O12" s="2">
        <v>23</v>
      </c>
      <c r="P12" s="2">
        <v>21</v>
      </c>
      <c r="Q12" s="2">
        <v>23</v>
      </c>
      <c r="R12" s="2">
        <v>21</v>
      </c>
    </row>
    <row r="13" spans="1:18" x14ac:dyDescent="0.45">
      <c r="A13" s="36" t="s">
        <v>32</v>
      </c>
      <c r="B13" s="3" t="s">
        <v>20</v>
      </c>
      <c r="C13" s="2">
        <v>8</v>
      </c>
      <c r="D13" s="2">
        <v>11</v>
      </c>
      <c r="E13" s="2">
        <v>8</v>
      </c>
      <c r="F13" s="2">
        <v>11</v>
      </c>
      <c r="G13" s="2">
        <v>0</v>
      </c>
      <c r="H13" s="2">
        <v>0</v>
      </c>
      <c r="I13" s="2">
        <v>8</v>
      </c>
      <c r="J13" s="2">
        <v>11</v>
      </c>
      <c r="K13" s="2">
        <v>0</v>
      </c>
      <c r="L13" s="2">
        <v>0</v>
      </c>
      <c r="M13" s="2">
        <v>8</v>
      </c>
      <c r="N13" s="2">
        <v>11</v>
      </c>
      <c r="O13" s="2">
        <v>8</v>
      </c>
      <c r="P13" s="2">
        <v>11</v>
      </c>
      <c r="Q13" s="2">
        <v>8</v>
      </c>
      <c r="R13" s="2">
        <v>11</v>
      </c>
    </row>
    <row r="14" spans="1:18" x14ac:dyDescent="0.45">
      <c r="A14" s="36"/>
      <c r="B14" s="3" t="s">
        <v>26</v>
      </c>
      <c r="C14" s="2">
        <v>7</v>
      </c>
      <c r="D14" s="2">
        <v>7</v>
      </c>
      <c r="E14" s="2">
        <v>7</v>
      </c>
      <c r="F14" s="2">
        <v>7</v>
      </c>
      <c r="G14" s="2">
        <v>7</v>
      </c>
      <c r="H14" s="2">
        <v>7</v>
      </c>
      <c r="I14" s="2">
        <v>7</v>
      </c>
      <c r="J14" s="2">
        <v>7</v>
      </c>
      <c r="K14" s="2">
        <v>0</v>
      </c>
      <c r="L14" s="2">
        <v>0</v>
      </c>
      <c r="M14" s="2">
        <v>7</v>
      </c>
      <c r="N14" s="2">
        <v>7</v>
      </c>
      <c r="O14" s="2">
        <v>7</v>
      </c>
      <c r="P14" s="2">
        <v>7</v>
      </c>
      <c r="Q14" s="2">
        <v>7</v>
      </c>
      <c r="R14" s="2">
        <v>7</v>
      </c>
    </row>
    <row r="15" spans="1:18" x14ac:dyDescent="0.45">
      <c r="A15" s="36" t="s">
        <v>10</v>
      </c>
      <c r="B15" s="3" t="s">
        <v>20</v>
      </c>
      <c r="C15" s="2">
        <v>123</v>
      </c>
      <c r="D15" s="2">
        <v>360</v>
      </c>
      <c r="E15" s="2">
        <v>123</v>
      </c>
      <c r="F15" s="2">
        <v>360</v>
      </c>
      <c r="G15" s="2">
        <v>0</v>
      </c>
      <c r="H15" s="2">
        <v>0</v>
      </c>
      <c r="I15" s="2">
        <v>0</v>
      </c>
      <c r="J15" s="2">
        <v>0</v>
      </c>
      <c r="K15" s="2">
        <v>123</v>
      </c>
      <c r="L15" s="2">
        <v>360</v>
      </c>
      <c r="M15" s="2">
        <v>123</v>
      </c>
      <c r="N15" s="2">
        <v>360</v>
      </c>
      <c r="O15" s="2">
        <v>123</v>
      </c>
      <c r="P15" s="2">
        <v>360</v>
      </c>
      <c r="Q15" s="2">
        <v>0</v>
      </c>
      <c r="R15" s="2">
        <v>360</v>
      </c>
    </row>
    <row r="16" spans="1:18" x14ac:dyDescent="0.45">
      <c r="A16" s="36"/>
      <c r="B16" s="3" t="s">
        <v>26</v>
      </c>
      <c r="C16" s="2">
        <v>85</v>
      </c>
      <c r="D16" s="2">
        <v>85</v>
      </c>
      <c r="E16" s="2">
        <v>85</v>
      </c>
      <c r="F16" s="2">
        <v>85</v>
      </c>
      <c r="G16" s="2">
        <v>0</v>
      </c>
      <c r="H16" s="2">
        <v>0</v>
      </c>
      <c r="I16" s="2">
        <v>0</v>
      </c>
      <c r="J16" s="2">
        <v>0</v>
      </c>
      <c r="K16" s="2">
        <v>85</v>
      </c>
      <c r="L16" s="2">
        <v>85</v>
      </c>
      <c r="M16" s="2">
        <v>85</v>
      </c>
      <c r="N16" s="2">
        <v>85</v>
      </c>
      <c r="O16" s="2">
        <v>85</v>
      </c>
      <c r="P16" s="2">
        <v>85</v>
      </c>
      <c r="Q16" s="2">
        <v>0</v>
      </c>
      <c r="R16" s="2">
        <v>85</v>
      </c>
    </row>
    <row r="17" spans="1:18" x14ac:dyDescent="0.45">
      <c r="A17" s="36" t="s">
        <v>11</v>
      </c>
      <c r="B17" s="3" t="s">
        <v>20</v>
      </c>
      <c r="C17" s="2">
        <v>32</v>
      </c>
      <c r="D17" s="2">
        <v>33</v>
      </c>
      <c r="E17" s="2">
        <v>32</v>
      </c>
      <c r="F17" s="2">
        <v>33</v>
      </c>
      <c r="G17" s="2">
        <v>0</v>
      </c>
      <c r="H17" s="2">
        <v>0</v>
      </c>
      <c r="I17" s="2">
        <v>0</v>
      </c>
      <c r="J17" s="2">
        <v>0</v>
      </c>
      <c r="K17" s="2">
        <v>32</v>
      </c>
      <c r="L17" s="2">
        <v>33</v>
      </c>
      <c r="M17" s="2">
        <v>32</v>
      </c>
      <c r="N17" s="2">
        <v>33</v>
      </c>
      <c r="O17" s="2">
        <v>32</v>
      </c>
      <c r="P17" s="2">
        <v>33</v>
      </c>
      <c r="Q17" s="2">
        <v>0</v>
      </c>
      <c r="R17" s="2">
        <v>33</v>
      </c>
    </row>
    <row r="18" spans="1:18" x14ac:dyDescent="0.45">
      <c r="A18" s="36"/>
      <c r="B18" s="3" t="s">
        <v>26</v>
      </c>
      <c r="C18" s="2">
        <v>32</v>
      </c>
      <c r="D18" s="2">
        <v>32</v>
      </c>
      <c r="E18" s="2">
        <v>32</v>
      </c>
      <c r="F18" s="2">
        <v>32</v>
      </c>
      <c r="G18" s="2">
        <v>0</v>
      </c>
      <c r="H18" s="2">
        <v>0</v>
      </c>
      <c r="I18" s="2">
        <v>0</v>
      </c>
      <c r="J18" s="2">
        <v>0</v>
      </c>
      <c r="K18" s="2">
        <v>32</v>
      </c>
      <c r="L18" s="2">
        <v>32</v>
      </c>
      <c r="M18" s="2">
        <v>32</v>
      </c>
      <c r="N18" s="2">
        <v>32</v>
      </c>
      <c r="O18" s="2">
        <v>32</v>
      </c>
      <c r="P18" s="2">
        <v>32</v>
      </c>
      <c r="Q18" s="2">
        <v>0</v>
      </c>
      <c r="R18" s="2">
        <v>32</v>
      </c>
    </row>
    <row r="19" spans="1:18" x14ac:dyDescent="0.45">
      <c r="A19" s="36" t="s">
        <v>15</v>
      </c>
      <c r="B19" s="3" t="s">
        <v>20</v>
      </c>
      <c r="C19" s="2">
        <v>27</v>
      </c>
      <c r="D19" s="2">
        <v>50</v>
      </c>
      <c r="E19" s="2">
        <v>0</v>
      </c>
      <c r="F19" s="2">
        <v>50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</row>
    <row r="20" spans="1:18" x14ac:dyDescent="0.45">
      <c r="A20" s="36"/>
      <c r="B20" s="3" t="s">
        <v>26</v>
      </c>
      <c r="C20" s="2">
        <v>27</v>
      </c>
      <c r="D20" s="2">
        <v>27</v>
      </c>
      <c r="E20" s="2">
        <v>0</v>
      </c>
      <c r="F20" s="2">
        <v>27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</row>
    <row r="21" spans="1:18" x14ac:dyDescent="0.45">
      <c r="A21" s="36" t="s">
        <v>16</v>
      </c>
      <c r="B21" s="3" t="s">
        <v>20</v>
      </c>
      <c r="C21" s="2">
        <v>5</v>
      </c>
      <c r="D21" s="2">
        <v>24</v>
      </c>
      <c r="E21" s="2">
        <v>5</v>
      </c>
      <c r="F21" s="2">
        <v>24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5</v>
      </c>
      <c r="N21" s="2">
        <v>24</v>
      </c>
      <c r="O21" s="2">
        <v>5</v>
      </c>
      <c r="P21" s="2">
        <v>24</v>
      </c>
      <c r="Q21" s="2">
        <v>5</v>
      </c>
      <c r="R21" s="2">
        <v>24</v>
      </c>
    </row>
    <row r="22" spans="1:18" x14ac:dyDescent="0.45">
      <c r="A22" s="36"/>
      <c r="B22" s="3" t="s">
        <v>26</v>
      </c>
      <c r="C22" s="2">
        <v>6</v>
      </c>
      <c r="D22" s="2">
        <v>6</v>
      </c>
      <c r="E22" s="2">
        <v>5</v>
      </c>
      <c r="F22" s="2">
        <v>6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5</v>
      </c>
      <c r="N22" s="2">
        <v>6</v>
      </c>
      <c r="O22" s="2">
        <v>5</v>
      </c>
      <c r="P22" s="2">
        <v>6</v>
      </c>
      <c r="Q22" s="2">
        <v>5</v>
      </c>
      <c r="R22" s="2">
        <v>6</v>
      </c>
    </row>
    <row r="23" spans="1:18" x14ac:dyDescent="0.45">
      <c r="A23" s="36" t="s">
        <v>17</v>
      </c>
      <c r="B23" s="3" t="s">
        <v>20</v>
      </c>
      <c r="C23" s="2">
        <v>3</v>
      </c>
      <c r="D23" s="2">
        <v>9</v>
      </c>
      <c r="E23" s="2">
        <v>0</v>
      </c>
      <c r="F23" s="2">
        <v>9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  <c r="O23" s="2">
        <v>0</v>
      </c>
      <c r="P23" s="2">
        <v>0</v>
      </c>
      <c r="Q23" s="2">
        <v>0</v>
      </c>
      <c r="R23" s="2">
        <v>0</v>
      </c>
    </row>
    <row r="24" spans="1:18" x14ac:dyDescent="0.45">
      <c r="A24" s="36"/>
      <c r="B24" s="3" t="s">
        <v>26</v>
      </c>
      <c r="C24" s="2">
        <v>1</v>
      </c>
      <c r="D24" s="2">
        <v>1</v>
      </c>
      <c r="E24" s="2">
        <v>0</v>
      </c>
      <c r="F24" s="2">
        <v>1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2">
        <v>0</v>
      </c>
      <c r="O24" s="2">
        <v>0</v>
      </c>
      <c r="P24" s="2">
        <v>0</v>
      </c>
      <c r="Q24" s="2">
        <v>0</v>
      </c>
      <c r="R24" s="2">
        <v>0</v>
      </c>
    </row>
    <row r="25" spans="1:18" x14ac:dyDescent="0.45">
      <c r="A25" s="36" t="s">
        <v>33</v>
      </c>
      <c r="B25" s="3" t="s">
        <v>20</v>
      </c>
      <c r="C25" s="2">
        <v>15</v>
      </c>
      <c r="D25" s="2">
        <v>17</v>
      </c>
      <c r="E25" s="2">
        <v>15</v>
      </c>
      <c r="F25" s="2">
        <v>17</v>
      </c>
      <c r="G25" s="2">
        <v>0</v>
      </c>
      <c r="H25" s="2">
        <v>0</v>
      </c>
      <c r="I25" s="2">
        <v>15</v>
      </c>
      <c r="J25" s="2">
        <v>17</v>
      </c>
      <c r="K25" s="2">
        <v>15</v>
      </c>
      <c r="L25" s="2">
        <v>17</v>
      </c>
      <c r="M25" s="2">
        <v>15</v>
      </c>
      <c r="N25" s="2">
        <v>17</v>
      </c>
      <c r="O25" s="2">
        <v>15</v>
      </c>
      <c r="P25" s="2">
        <v>17</v>
      </c>
      <c r="Q25" s="2">
        <v>15</v>
      </c>
      <c r="R25" s="2">
        <v>17</v>
      </c>
    </row>
    <row r="26" spans="1:18" x14ac:dyDescent="0.45">
      <c r="A26" s="36"/>
      <c r="B26" s="3" t="s">
        <v>26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2">
        <v>0</v>
      </c>
      <c r="O26" s="2">
        <v>0</v>
      </c>
      <c r="P26" s="2">
        <v>0</v>
      </c>
      <c r="Q26" s="2">
        <v>0</v>
      </c>
      <c r="R26" s="2">
        <v>0</v>
      </c>
    </row>
    <row r="27" spans="1:18" x14ac:dyDescent="0.45">
      <c r="A27" s="36" t="s">
        <v>34</v>
      </c>
      <c r="B27" s="3" t="s">
        <v>20</v>
      </c>
      <c r="C27" s="2">
        <v>1347</v>
      </c>
      <c r="D27" s="2">
        <v>696</v>
      </c>
      <c r="E27" s="2">
        <v>1347</v>
      </c>
      <c r="F27" s="2">
        <v>696</v>
      </c>
      <c r="G27" s="2">
        <v>0</v>
      </c>
      <c r="H27" s="2">
        <v>0</v>
      </c>
      <c r="I27" s="2">
        <v>1347</v>
      </c>
      <c r="J27" s="2">
        <v>696</v>
      </c>
      <c r="K27" s="2">
        <v>1347</v>
      </c>
      <c r="L27" s="2">
        <v>696</v>
      </c>
      <c r="M27" s="2">
        <v>1347</v>
      </c>
      <c r="N27" s="2">
        <v>696</v>
      </c>
      <c r="O27" s="2">
        <v>1347</v>
      </c>
      <c r="P27" s="2">
        <v>696</v>
      </c>
      <c r="Q27" s="2">
        <v>1347</v>
      </c>
      <c r="R27" s="2">
        <v>696</v>
      </c>
    </row>
    <row r="28" spans="1:18" x14ac:dyDescent="0.45">
      <c r="A28" s="36"/>
      <c r="B28" s="3" t="s">
        <v>26</v>
      </c>
      <c r="C28" s="2">
        <v>900</v>
      </c>
      <c r="D28" s="2">
        <v>696</v>
      </c>
      <c r="E28" s="2">
        <v>900</v>
      </c>
      <c r="F28" s="2">
        <v>696</v>
      </c>
      <c r="G28" s="2">
        <v>0</v>
      </c>
      <c r="H28" s="2">
        <v>0</v>
      </c>
      <c r="I28" s="2">
        <v>900</v>
      </c>
      <c r="J28" s="2">
        <v>696</v>
      </c>
      <c r="K28" s="2">
        <v>900</v>
      </c>
      <c r="L28" s="2">
        <v>696</v>
      </c>
      <c r="M28" s="2">
        <v>900</v>
      </c>
      <c r="N28" s="2">
        <v>696</v>
      </c>
      <c r="O28" s="2">
        <v>900</v>
      </c>
      <c r="P28" s="2">
        <v>696</v>
      </c>
      <c r="Q28" s="2">
        <v>900</v>
      </c>
      <c r="R28" s="2">
        <v>696</v>
      </c>
    </row>
    <row r="30" spans="1:18" x14ac:dyDescent="0.45">
      <c r="A30" s="1" t="s">
        <v>505</v>
      </c>
      <c r="G30">
        <v>4</v>
      </c>
      <c r="H30">
        <v>0</v>
      </c>
    </row>
  </sheetData>
  <mergeCells count="21">
    <mergeCell ref="O3:P3"/>
    <mergeCell ref="Q3:R3"/>
    <mergeCell ref="A5:A6"/>
    <mergeCell ref="A7:A8"/>
    <mergeCell ref="C3:D3"/>
    <mergeCell ref="E3:F3"/>
    <mergeCell ref="G3:H3"/>
    <mergeCell ref="I3:J3"/>
    <mergeCell ref="K3:L3"/>
    <mergeCell ref="M3:N3"/>
    <mergeCell ref="A23:A24"/>
    <mergeCell ref="A25:A26"/>
    <mergeCell ref="A27:A28"/>
    <mergeCell ref="A3:B4"/>
    <mergeCell ref="A11:A12"/>
    <mergeCell ref="A13:A14"/>
    <mergeCell ref="A15:A16"/>
    <mergeCell ref="A17:A18"/>
    <mergeCell ref="A19:A20"/>
    <mergeCell ref="A21:A22"/>
    <mergeCell ref="A9:A10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8F4B44592B58E449F5088556324EEC7" ma:contentTypeVersion="2" ma:contentTypeDescription="Create a new document." ma:contentTypeScope="" ma:versionID="e67c6d413fa809c21e9f4d3360586292">
  <xsd:schema xmlns:xsd="http://www.w3.org/2001/XMLSchema" xmlns:xs="http://www.w3.org/2001/XMLSchema" xmlns:p="http://schemas.microsoft.com/office/2006/metadata/properties" xmlns:ns2="362caa75-196a-4e38-861a-5b8d77e98c80" targetNamespace="http://schemas.microsoft.com/office/2006/metadata/properties" ma:root="true" ma:fieldsID="17a901d25fbeb3610fbdc217430872d0" ns2:_="">
    <xsd:import namespace="362caa75-196a-4e38-861a-5b8d77e98c8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2caa75-196a-4e38-861a-5b8d77e98c8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FBFAB21-28E2-4255-8F2C-1824A504FAF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B558AE0-5AAE-427A-AEEB-862C5EFDC0E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62caa75-196a-4e38-861a-5b8d77e98c8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D993D8F-A913-4314-AAAB-10B6737903C6}">
  <ds:schemaRefs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362caa75-196a-4e38-861a-5b8d77e98c80"/>
    <ds:schemaRef ds:uri="http://purl.org/dc/terms/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Funds Flow Summary</vt:lpstr>
      <vt:lpstr>Funds Flow - Partner Detail</vt:lpstr>
      <vt:lpstr>2nd Tier Funds Flow</vt:lpstr>
      <vt:lpstr>Partner Engagement</vt:lpstr>
      <vt:lpstr>'2nd Tier Funds Flow'!Print_Area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Weber III, Joseph</dc:creator>
  <cp:lastModifiedBy>Weber III, Joseph</cp:lastModifiedBy>
  <cp:lastPrinted>2017-03-24T16:10:41Z</cp:lastPrinted>
  <dcterms:created xsi:type="dcterms:W3CDTF">2017-03-24T14:24:06Z</dcterms:created>
  <dcterms:modified xsi:type="dcterms:W3CDTF">2017-08-14T17:55:43Z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0x01010028F4B44592B58E449F5088556324EEC7</vt:lpwstr>
  </property>
</Properties>
</file>